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90" windowWidth="11295" windowHeight="9120" activeTab="0"/>
  </bookViews>
  <sheets>
    <sheet name="Master" sheetId="1" r:id="rId1"/>
    <sheet name="CR" sheetId="2" r:id="rId2"/>
    <sheet name="quarterly" sheetId="3" r:id="rId3"/>
  </sheets>
  <definedNames>
    <definedName name="_xlnm.Print_Area" localSheetId="1">'CR'!$A$1:$G$267</definedName>
    <definedName name="_xlnm.Print_Area" localSheetId="0">'Master'!$H$1:$N$262</definedName>
    <definedName name="_xlnm.Print_Titles" localSheetId="1">'CR'!$3:$3</definedName>
    <definedName name="_xlnm.Print_Titles" localSheetId="0">'Master'!$1:$1</definedName>
  </definedNames>
  <calcPr fullCalcOnLoad="1"/>
</workbook>
</file>

<file path=xl/sharedStrings.xml><?xml version="1.0" encoding="utf-8"?>
<sst xmlns="http://schemas.openxmlformats.org/spreadsheetml/2006/main" count="7190" uniqueCount="4510">
  <si>
    <t>1661 North Swan, Suite 112</t>
  </si>
  <si>
    <t>309-793-5760</t>
  </si>
  <si>
    <t>309-762-9193</t>
  </si>
  <si>
    <t>1535 47th Avenue, #5</t>
  </si>
  <si>
    <t>Moline</t>
  </si>
  <si>
    <t>808-541-1986</t>
  </si>
  <si>
    <t>808-538-0233</t>
  </si>
  <si>
    <t>202-225-3061</t>
  </si>
  <si>
    <t>202-225-3094</t>
  </si>
  <si>
    <t>201 Cannon</t>
  </si>
  <si>
    <t>202-225-4865</t>
  </si>
  <si>
    <t>202-225-3073</t>
  </si>
  <si>
    <t>205 Cannon</t>
  </si>
  <si>
    <t>202-225-8104</t>
  </si>
  <si>
    <t>202-225-8890</t>
  </si>
  <si>
    <t>208 Cannon</t>
  </si>
  <si>
    <t>202-225-2665</t>
  </si>
  <si>
    <t>202-226-9567</t>
  </si>
  <si>
    <t>2107 Rayburn</t>
  </si>
  <si>
    <t>202-225-3611</t>
  </si>
  <si>
    <t>202-225-6393</t>
  </si>
  <si>
    <t>2108 Rayburn</t>
  </si>
  <si>
    <t>Arundel Center                                                44 Calvert Street                                           Suite 349</t>
  </si>
  <si>
    <t>Annapolis</t>
  </si>
  <si>
    <t>603-641-9536</t>
  </si>
  <si>
    <t>603-641-9561</t>
  </si>
  <si>
    <t>33 Lowell Street</t>
  </si>
  <si>
    <t>Manchester</t>
  </si>
  <si>
    <t>o3101</t>
  </si>
  <si>
    <t>330-364-4300</t>
  </si>
  <si>
    <t>330-364-4330</t>
  </si>
  <si>
    <t>137 East Iron Avenue</t>
  </si>
  <si>
    <t>Dover</t>
  </si>
  <si>
    <t>227 East Main Street                  Suite 220</t>
  </si>
  <si>
    <t>Mankato</t>
  </si>
  <si>
    <t>502-582-5129</t>
  </si>
  <si>
    <t>502-582-5897</t>
  </si>
  <si>
    <t>Romano Mazzoli Federal Building                                        600 MLK Jr. Place                      Suite 216</t>
  </si>
  <si>
    <t>Lousiville</t>
  </si>
  <si>
    <t>Education &amp; Labor</t>
  </si>
  <si>
    <t>cjhumphrey61@comcast.net</t>
  </si>
  <si>
    <t>Education and Labor</t>
  </si>
  <si>
    <t>Altmire</t>
  </si>
  <si>
    <t>Jason</t>
  </si>
  <si>
    <t>Altmire, Jason</t>
  </si>
  <si>
    <t>Hare</t>
  </si>
  <si>
    <t>Phil</t>
  </si>
  <si>
    <t>Hare, Phil</t>
  </si>
  <si>
    <t>Loebsack</t>
  </si>
  <si>
    <t>Dave</t>
  </si>
  <si>
    <t>Loebsack, Dave</t>
  </si>
  <si>
    <t>Sarbanes</t>
  </si>
  <si>
    <t>Sarbanes, John</t>
  </si>
  <si>
    <t>Shea-Porter</t>
  </si>
  <si>
    <t>Carol</t>
  </si>
  <si>
    <t>Shea-Porter, Carol</t>
  </si>
  <si>
    <t>NH</t>
  </si>
  <si>
    <t>Yarmuth</t>
  </si>
  <si>
    <t>Yarmuth, John</t>
  </si>
  <si>
    <t>Foreign Affairs, Chairman</t>
  </si>
  <si>
    <t>House Administration, Chairman</t>
  </si>
  <si>
    <t>Standard of Official Conduct, Chairwoman</t>
  </si>
  <si>
    <t>Clarke, Yvette</t>
  </si>
  <si>
    <t>Resources; Subcommittee Ranking Member (Energy &amp; Mineral Resources)</t>
  </si>
  <si>
    <t>Grijalva</t>
  </si>
  <si>
    <t>Raul</t>
  </si>
  <si>
    <t>Grijalva, Raul</t>
  </si>
  <si>
    <t>Herseth</t>
  </si>
  <si>
    <t>Herseth, Stephanie</t>
  </si>
  <si>
    <t>SD</t>
  </si>
  <si>
    <t>202-225-3106</t>
  </si>
  <si>
    <t>202-225-6197</t>
  </si>
  <si>
    <t>1039 Longworth</t>
  </si>
  <si>
    <t>202-225-4506</t>
  </si>
  <si>
    <t>PACRec2</t>
  </si>
  <si>
    <t>202-225-5876</t>
  </si>
  <si>
    <t>202-225-5898</t>
  </si>
  <si>
    <t>2466 Rayburn</t>
  </si>
  <si>
    <t>202-225-2361</t>
  </si>
  <si>
    <t>202-226-0327</t>
  </si>
  <si>
    <t>2423 Rayburn</t>
  </si>
  <si>
    <t>202-225-2065</t>
  </si>
  <si>
    <t>202-225-5709</t>
  </si>
  <si>
    <t>1111 Longworth</t>
  </si>
  <si>
    <t>202-225-5335</t>
  </si>
  <si>
    <t>202-226-1224</t>
  </si>
  <si>
    <t>1035 Longworth</t>
  </si>
  <si>
    <t>Jessica McEwen</t>
  </si>
  <si>
    <t>202-225-9872</t>
  </si>
  <si>
    <t>215-713-9544</t>
  </si>
  <si>
    <t>3939 Netherfield Road</t>
  </si>
  <si>
    <t>Stupak, Bart</t>
  </si>
  <si>
    <t>Visclosky</t>
  </si>
  <si>
    <t>Visclosky, Pete</t>
  </si>
  <si>
    <t>IN</t>
  </si>
  <si>
    <t>Calumet PAC</t>
  </si>
  <si>
    <t>Conyers</t>
  </si>
  <si>
    <t>Conyers, John</t>
  </si>
  <si>
    <t>Gordon</t>
  </si>
  <si>
    <t>Gordon, Bart</t>
  </si>
  <si>
    <t>Harman</t>
  </si>
  <si>
    <t>Jane</t>
  </si>
  <si>
    <t>Harman, Jane</t>
  </si>
  <si>
    <t xml:space="preserve">
SecureUS</t>
  </si>
  <si>
    <t>Lantos</t>
  </si>
  <si>
    <t>Tom</t>
  </si>
  <si>
    <t>Lantos, Tom</t>
  </si>
  <si>
    <t>PAC for Democracy</t>
  </si>
  <si>
    <t>Transportation &amp; Infrastructure; Joint Library</t>
  </si>
  <si>
    <t>Faye Cameron</t>
  </si>
  <si>
    <t>Julie Dwyer</t>
  </si>
  <si>
    <t>520-622-6788</t>
  </si>
  <si>
    <t>810 E. 22nd Street, Suite 102</t>
  </si>
  <si>
    <t>Tucson</t>
  </si>
  <si>
    <t>520-975-8436</t>
  </si>
  <si>
    <t>520-741-1762</t>
  </si>
  <si>
    <t>Ramona</t>
  </si>
  <si>
    <t>Glenn Miller</t>
  </si>
  <si>
    <t xml:space="preserve">2600 S. Minnesota Ave, Suite 100 </t>
  </si>
  <si>
    <t>Sioux Falls</t>
  </si>
  <si>
    <t>605-690-7681</t>
  </si>
  <si>
    <t>Jeff Navin</t>
  </si>
  <si>
    <t>Margaret Sampson Margaret.sampson@mail.house.gov</t>
  </si>
  <si>
    <t>tessa@hersethforcongress.org</t>
  </si>
  <si>
    <t>717-234-5904</t>
  </si>
  <si>
    <t>717-234-5918</t>
  </si>
  <si>
    <t>1721 N. Front St.</t>
  </si>
  <si>
    <t>Harrisburg</t>
  </si>
  <si>
    <t>570-617-1871 Car (No Cell)</t>
  </si>
  <si>
    <t>570-429-2329</t>
  </si>
  <si>
    <t>31 Pearl Street</t>
  </si>
  <si>
    <t>St. Clair</t>
  </si>
  <si>
    <t>Trish Reilly-Hudock</t>
  </si>
  <si>
    <t>703-624-0841</t>
  </si>
  <si>
    <t>treilly-hudock@comcast.net</t>
  </si>
  <si>
    <t>Rebecca Spangler</t>
  </si>
  <si>
    <t>Kathleen Kanish</t>
  </si>
  <si>
    <t>570-429-0397</t>
  </si>
  <si>
    <t>202-783-5065</t>
  </si>
  <si>
    <t>202-783-5211</t>
  </si>
  <si>
    <t>529 14th Street, NW Suite 900</t>
  </si>
  <si>
    <t>202-225-7422</t>
  </si>
  <si>
    <t>202-543-5699</t>
  </si>
  <si>
    <t xml:space="preserve">10 9th Street, SE   </t>
  </si>
  <si>
    <t>Julia Hudson</t>
  </si>
  <si>
    <t>202-226-0422</t>
  </si>
  <si>
    <t>202-225-9948</t>
  </si>
  <si>
    <t>covered@hotmail.com</t>
  </si>
  <si>
    <t>Karen Roddey</t>
  </si>
  <si>
    <t>Amy gilbert (accountant) Monica: campiagn</t>
  </si>
  <si>
    <t>amy@gilbertwolfand.com; monica@brazileassociates.com</t>
  </si>
  <si>
    <t>202-628-8081 Amy: 202-342-6000x12</t>
  </si>
  <si>
    <t>214-922-8885</t>
  </si>
  <si>
    <t>214-922-7028</t>
  </si>
  <si>
    <t>3102 Maple Avenue, Suite 600</t>
  </si>
  <si>
    <t>Dallas</t>
  </si>
  <si>
    <t>202-225-1119</t>
  </si>
  <si>
    <t>703-413-1121</t>
  </si>
  <si>
    <t>214-337-4206</t>
  </si>
  <si>
    <t>1300 Crystal Drive, #1005</t>
  </si>
  <si>
    <t>Murat Gokcigdem</t>
  </si>
  <si>
    <t>202-225-1316</t>
  </si>
  <si>
    <t>2335 Rayburn</t>
  </si>
  <si>
    <t>202-225-1688</t>
  </si>
  <si>
    <t>202-225-9903</t>
  </si>
  <si>
    <t>2338 Rayburn</t>
  </si>
  <si>
    <t>202-225-0855</t>
  </si>
  <si>
    <t>202-225-2701</t>
  </si>
  <si>
    <t>202-225-3038</t>
  </si>
  <si>
    <t>1427 Longworth</t>
  </si>
  <si>
    <t>202-225-3806</t>
  </si>
  <si>
    <t>202-225-5608</t>
  </si>
  <si>
    <t>2187 Rayburn</t>
  </si>
  <si>
    <t>202-225-3861</t>
  </si>
  <si>
    <t>202-225-0442</t>
  </si>
  <si>
    <t>1227 Longworth</t>
  </si>
  <si>
    <t>202-225-0515</t>
  </si>
  <si>
    <t>2014 Madison Avenue</t>
  </si>
  <si>
    <t>Transportation &amp; Infrastructure; Subcommittee Ranking Member (Water Resources &amp; Environment)</t>
  </si>
  <si>
    <t>Bernice Johnson</t>
  </si>
  <si>
    <t>Eddie</t>
  </si>
  <si>
    <t>Johnson, Eddie Bernice</t>
  </si>
  <si>
    <t>Future Fund</t>
  </si>
  <si>
    <t>Kildee</t>
  </si>
  <si>
    <t>Dale</t>
  </si>
  <si>
    <t>Kildee, Dale</t>
  </si>
  <si>
    <t>Kucinich</t>
  </si>
  <si>
    <t>Richard Boykin</t>
  </si>
  <si>
    <t>202-226-7808/chicago: 708-345-6896</t>
  </si>
  <si>
    <t>202-225-9022</t>
  </si>
  <si>
    <t>richboykin@yahoo.com</t>
  </si>
  <si>
    <t>Committee on Ways and Means</t>
  </si>
  <si>
    <t>kcasstevens@aol.com</t>
  </si>
  <si>
    <t>Johanna Besksons</t>
  </si>
  <si>
    <t>Samantha Gross</t>
  </si>
  <si>
    <t>samantha@vanhollen.org</t>
  </si>
  <si>
    <t>10605 Concprd Street Suite 202 Kensingtpn, MD 20895</t>
  </si>
  <si>
    <t>301-942-3768</t>
  </si>
  <si>
    <t>301-962-3800</t>
  </si>
  <si>
    <t>404-659-0116</t>
  </si>
  <si>
    <t>404-331-0947</t>
  </si>
  <si>
    <t>The Equitable Building, 100 Peachtree St., NW #1920</t>
  </si>
  <si>
    <t>Atlanta</t>
  </si>
  <si>
    <t>404-791-9941</t>
  </si>
  <si>
    <t>202-544-2905</t>
  </si>
  <si>
    <t>5010 Southwest 151st Terrace</t>
  </si>
  <si>
    <t>Mirmar</t>
  </si>
  <si>
    <t>202-546-7425</t>
  </si>
  <si>
    <t>954-447-0361</t>
  </si>
  <si>
    <t>DC: Fred Turner, District: Art Kennedy</t>
  </si>
  <si>
    <t>FLT14@hotmail.com</t>
  </si>
  <si>
    <t>570-825-2200</t>
  </si>
  <si>
    <t>cmedcollins@verizon.net</t>
  </si>
  <si>
    <t>Jacob Gillson</t>
  </si>
  <si>
    <t>202-226-5789</t>
  </si>
  <si>
    <t>703-627-0186</t>
  </si>
  <si>
    <t>wallingvl@aol.com</t>
  </si>
  <si>
    <t>Kathy Becker</t>
  </si>
  <si>
    <t>Vickie Walling</t>
  </si>
  <si>
    <t>602-256-0551</t>
  </si>
  <si>
    <t>602-257-9103</t>
  </si>
  <si>
    <t>411 N. Central Ave., Ste. 150</t>
  </si>
  <si>
    <t>Pheonix</t>
  </si>
  <si>
    <t>202-544-2105</t>
  </si>
  <si>
    <t>602-248-7023</t>
  </si>
  <si>
    <t>1151 West Thomas Road</t>
  </si>
  <si>
    <t>Phoenix</t>
  </si>
  <si>
    <t>Verma</t>
  </si>
  <si>
    <t>Laura Campos (executive asst.)</t>
  </si>
  <si>
    <t>Laura Campos</t>
  </si>
  <si>
    <t>Kim Simpson (fundraiser)</t>
  </si>
  <si>
    <t>202-232-5297; 866-548-2933</t>
  </si>
  <si>
    <t>323-757-8900</t>
  </si>
  <si>
    <t>10124 S. Broadway, Suite 1</t>
  </si>
  <si>
    <t>202-745-5806</t>
  </si>
  <si>
    <t>323-754-7389</t>
  </si>
  <si>
    <t>Sidney</t>
  </si>
  <si>
    <t>Mikale Moore (acting cos)</t>
  </si>
  <si>
    <t>718-779-8400</t>
  </si>
  <si>
    <t>303-844-4996</t>
  </si>
  <si>
    <t>74-09 37th Ave Suite 306-B</t>
  </si>
  <si>
    <t>Jackson Heights</t>
  </si>
  <si>
    <t>202-225-8997</t>
  </si>
  <si>
    <t>718-478-0330</t>
  </si>
  <si>
    <t>Kasey</t>
  </si>
  <si>
    <t>Chris McCannell</t>
  </si>
  <si>
    <t>202-226-7553</t>
  </si>
  <si>
    <t>202-550-8896</t>
  </si>
  <si>
    <t>mccannell@hotmail.com</t>
  </si>
  <si>
    <t>Shawn</t>
  </si>
  <si>
    <t>773-506-7100</t>
  </si>
  <si>
    <t>773-506-9202</t>
  </si>
  <si>
    <t>5533 N. Broadway</t>
  </si>
  <si>
    <t>847-612-5673</t>
  </si>
  <si>
    <t>202-546-6957</t>
  </si>
  <si>
    <t>847-491-6066</t>
  </si>
  <si>
    <t>1101 Ridge Avenue</t>
  </si>
  <si>
    <t>Evanston</t>
  </si>
  <si>
    <t>Bob Creamer</t>
  </si>
  <si>
    <t>Cathy Hurwit</t>
  </si>
  <si>
    <t>202-226-6895</t>
  </si>
  <si>
    <t>202-262-2293</t>
  </si>
  <si>
    <t>churwit@yahoo.com</t>
  </si>
  <si>
    <t>Kim Museroll</t>
  </si>
  <si>
    <t>Sarah Gersten</t>
  </si>
  <si>
    <t>sarah@janschakowsky.org</t>
  </si>
  <si>
    <t>301-622-5472</t>
  </si>
  <si>
    <t>816-842-4545</t>
  </si>
  <si>
    <t>816-471-5215</t>
  </si>
  <si>
    <t xml:space="preserve">559-495-1027 </t>
  </si>
  <si>
    <t>202-225-5907</t>
  </si>
  <si>
    <t>2262 Rayburn</t>
  </si>
  <si>
    <t>202-225-3661</t>
  </si>
  <si>
    <t>559-495-1620</t>
  </si>
  <si>
    <t>202-225-0182</t>
  </si>
  <si>
    <t>2256 Rayburn</t>
  </si>
  <si>
    <t>202-225-2461</t>
  </si>
  <si>
    <t>202-225-2493</t>
  </si>
  <si>
    <t>226 Cannon</t>
  </si>
  <si>
    <t>202-225-5705</t>
  </si>
  <si>
    <t>Cliff Hash</t>
  </si>
  <si>
    <t>Chris Chwastyk</t>
  </si>
  <si>
    <t>Enery &amp; Commerce</t>
  </si>
  <si>
    <t xml:space="preserve">Science </t>
  </si>
  <si>
    <t xml:space="preserve"> Veterans Affairs; Subcommittee Ranking Member (Economic Opportunity) </t>
  </si>
  <si>
    <t>Ways and Means</t>
  </si>
  <si>
    <t>Joel Elliott</t>
  </si>
  <si>
    <t>Sutter’s Mill</t>
  </si>
  <si>
    <t>Jason Gross</t>
  </si>
  <si>
    <t>Ivy Mackin/Bruce Kieloch</t>
  </si>
  <si>
    <t>Josh Raymond</t>
  </si>
  <si>
    <t>202-226-0350</t>
  </si>
  <si>
    <t>2331 Rayburn</t>
  </si>
  <si>
    <t>202-225-7944</t>
  </si>
  <si>
    <t>202-225-4709</t>
  </si>
  <si>
    <t>2334 Rayburn</t>
  </si>
  <si>
    <t>202-225-5635</t>
  </si>
  <si>
    <t>202-225-6923</t>
  </si>
  <si>
    <t>2410 Enterprise Rd</t>
  </si>
  <si>
    <t>Mitchellville</t>
  </si>
  <si>
    <t>Gaines Wynn</t>
  </si>
  <si>
    <t>202-225-3588</t>
  </si>
  <si>
    <t>202-225-6721</t>
  </si>
  <si>
    <t>cscliftonljc@mail.house.gov</t>
  </si>
  <si>
    <t>curtclifton@gmail.com</t>
  </si>
  <si>
    <t>Elena Keydel</t>
  </si>
  <si>
    <t>202-226-4241</t>
  </si>
  <si>
    <t>elena.keydel@mail.house.gov</t>
  </si>
  <si>
    <t>202-225-8430</t>
  </si>
  <si>
    <t>daniel.weiss@mail.house.gov</t>
  </si>
  <si>
    <t>cweiss2205@aol.com</t>
  </si>
  <si>
    <t>Sylvia Arthur</t>
  </si>
  <si>
    <t>301-467-1171</t>
  </si>
  <si>
    <t>Amy</t>
  </si>
  <si>
    <t>Laura Vaught</t>
  </si>
  <si>
    <t>202-277-5075</t>
  </si>
  <si>
    <t>laura.vaught@mail.house.gov</t>
  </si>
  <si>
    <t>Rachael Kronzek</t>
  </si>
  <si>
    <t>Becky Coleman</t>
  </si>
  <si>
    <t>bcoleman@boucherforcongressman.com</t>
  </si>
  <si>
    <t>805-730-1710</t>
  </si>
  <si>
    <t>805-730-9153</t>
  </si>
  <si>
    <t>1216 State Sreet Suite 403</t>
  </si>
  <si>
    <t>Santa Barbara</t>
  </si>
  <si>
    <t>608-782-2558</t>
  </si>
  <si>
    <t>608-782-4588</t>
  </si>
  <si>
    <t>2505 5th Ave., Suite 226</t>
  </si>
  <si>
    <t>221 Main St., 2nd Floor</t>
  </si>
  <si>
    <t>Hartford</t>
  </si>
  <si>
    <t>Doesn't have cell</t>
  </si>
  <si>
    <t>202-546-4653</t>
  </si>
  <si>
    <t>860-528-8148</t>
  </si>
  <si>
    <t>1887 Old Main Street</t>
  </si>
  <si>
    <t>E. Hartford</t>
  </si>
  <si>
    <t>Leslie</t>
  </si>
  <si>
    <t>Elliot Ginsberg</t>
  </si>
  <si>
    <t>860-559-8781</t>
  </si>
  <si>
    <t>eaginsberg@attbi.com</t>
  </si>
  <si>
    <t>Adwoa Ansah</t>
  </si>
  <si>
    <t>Barry Feldman/ Mary Lou Rosadoni</t>
  </si>
  <si>
    <t>bfeldman16@cox.net</t>
  </si>
  <si>
    <t>241 Main St. Hartford, CT 06106</t>
  </si>
  <si>
    <t>860-241-4143</t>
  </si>
  <si>
    <t>925-602-1880</t>
  </si>
  <si>
    <t>1333 Willow Pass Road, Suite 203</t>
  </si>
  <si>
    <t>Concord</t>
  </si>
  <si>
    <t>202-225-8226</t>
  </si>
  <si>
    <t>6245 S. Archer Ave.</t>
  </si>
  <si>
    <t>708-308-2979</t>
  </si>
  <si>
    <t>Western Springs</t>
  </si>
  <si>
    <t>Judy</t>
  </si>
  <si>
    <t>Jennifer Sypolt</t>
  </si>
  <si>
    <t>Resources, Subcommittee Ranking Member (National Parks, Recreation &amp; Public Lands)</t>
  </si>
  <si>
    <t>Christian-Christiansen</t>
  </si>
  <si>
    <t>Donna</t>
  </si>
  <si>
    <t>Christian-Christensen, Donna</t>
  </si>
  <si>
    <t>VI</t>
  </si>
  <si>
    <t>Transportation &amp; Infrastructure, Subcommittee Ranking Member (Aviation)</t>
  </si>
  <si>
    <t>Costello</t>
  </si>
  <si>
    <t>Jerry</t>
  </si>
  <si>
    <t>Costello, Jerry</t>
  </si>
  <si>
    <t>Gov't Reform, Subcommittee Ranking Member (Criminal Justice, Drug Policy &amp; Human Resources)</t>
  </si>
  <si>
    <t>Cummings</t>
  </si>
  <si>
    <t>Elijah</t>
  </si>
  <si>
    <t>Cummings, Elijah</t>
  </si>
  <si>
    <t>Anne O'lamey</t>
  </si>
  <si>
    <t>anne@friendsofrahmemanuel.com; anne_olaimey@hotmail.com</t>
  </si>
  <si>
    <t>312-994-2505</t>
  </si>
  <si>
    <t>860-278-8888</t>
  </si>
  <si>
    <t>860-278-2111</t>
  </si>
  <si>
    <t>202-225-8327; 910-734-4166</t>
  </si>
  <si>
    <t>910-734-4166</t>
  </si>
  <si>
    <t xml:space="preserve">126 Belmont Ave </t>
  </si>
  <si>
    <t>Ellen Meehan</t>
  </si>
  <si>
    <t>Jesse Kleapner</t>
  </si>
  <si>
    <t>202-225-0772</t>
  </si>
  <si>
    <t>202-226-0962</t>
  </si>
  <si>
    <t>jesse.klempner@mail.house.gov</t>
  </si>
  <si>
    <t>Cranston Gray</t>
  </si>
  <si>
    <t>202-225-0690</t>
  </si>
  <si>
    <t>cranston.gray@mail.house.gov</t>
  </si>
  <si>
    <t>Emily Byrne</t>
  </si>
  <si>
    <t>978-251-3151</t>
  </si>
  <si>
    <t>Stephen.Peranich@mail.house.gov</t>
  </si>
  <si>
    <t>peranich@earthlink.net</t>
  </si>
  <si>
    <t>Elizabeth Harris</t>
  </si>
  <si>
    <t>202-821-5210</t>
  </si>
  <si>
    <t>114 North Main Street, Second Floor</t>
  </si>
  <si>
    <t>941-627-9100</t>
  </si>
  <si>
    <t>18500 Murdock Circle, Suite 536</t>
  </si>
  <si>
    <t>Port Charles</t>
  </si>
  <si>
    <t>303-274-7944</t>
  </si>
  <si>
    <t>12600 West Colfax Avenue, #B400</t>
  </si>
  <si>
    <t>201-222-2828</t>
  </si>
  <si>
    <t xml:space="preserve"> 300 Ala Moana Blvd.4-104 PJKK Federal Building</t>
  </si>
  <si>
    <t>Honolulu</t>
  </si>
  <si>
    <t>808-778-4694</t>
  </si>
  <si>
    <t>202-544-5863</t>
  </si>
  <si>
    <t>808-944-9919</t>
  </si>
  <si>
    <t>2139 Haena Drive</t>
  </si>
  <si>
    <t>Dr. Nanccie Caraway</t>
  </si>
  <si>
    <t>808-541-2512</t>
  </si>
  <si>
    <t>703-354-7444</t>
  </si>
  <si>
    <t>856-546-5100</t>
  </si>
  <si>
    <t>506A White Horse Pike</t>
  </si>
  <si>
    <t>Hadden Heights</t>
  </si>
  <si>
    <t>609-472-2601</t>
  </si>
  <si>
    <t>856-547-2429</t>
  </si>
  <si>
    <t>215 Fourth Avenue</t>
  </si>
  <si>
    <t>Haddon Heights</t>
  </si>
  <si>
    <t>Camille</t>
  </si>
  <si>
    <t>Bill Caruso</t>
  </si>
  <si>
    <t>P.O. Box 295 Oaklyn, NJ 08107</t>
  </si>
  <si>
    <t>360-695-6292</t>
  </si>
  <si>
    <t>360-695-6197</t>
  </si>
  <si>
    <t>750 Anderson St., Suite B</t>
  </si>
  <si>
    <t>Vancouver</t>
  </si>
  <si>
    <t>360-606-6911</t>
  </si>
  <si>
    <t>202-543-9293</t>
  </si>
  <si>
    <t>508 Seward Sq. SE</t>
  </si>
  <si>
    <t>Rachel Nugent</t>
  </si>
  <si>
    <t>Lisa Boyd</t>
  </si>
  <si>
    <t>202-226-7354</t>
  </si>
  <si>
    <t>lisaaboyd123@yahoo.com</t>
  </si>
  <si>
    <t>Appropriations, Subcommittee Chairman (Science, State, Justice &amp; Commerce)</t>
  </si>
  <si>
    <t>Appropriations, Subcommittee Chairman (Foreign Operations)</t>
  </si>
  <si>
    <t>Appropriations, Subcommittee Chairman (Energy &amp; Water)</t>
  </si>
  <si>
    <t>Energy &amp; Commerce, Subcommittee Chairman (Environment &amp; Hazardous Materials)</t>
  </si>
  <si>
    <t>Energy &amp; Commerce, Subcommittee Chairman (Telecommunications &amp; the Internet)</t>
  </si>
  <si>
    <t>Financial Services, Subcommittee Chairman (Oversight &amp; Investigations)</t>
  </si>
  <si>
    <t>Financial Services, Subcommittee Chairman (Domestic &amp; International Monetary Policy)</t>
  </si>
  <si>
    <t>Ways &amp; Means, Subcommittee Chairman (Health)</t>
  </si>
  <si>
    <t>Ways &amp; Means, Subcommittee Chairman (Select Revenue Measures)</t>
  </si>
  <si>
    <t xml:space="preserve">1724 Longworth </t>
  </si>
  <si>
    <t>202-225-6306</t>
  </si>
  <si>
    <t>202-225-2943</t>
  </si>
  <si>
    <t>1727 Longworth</t>
  </si>
  <si>
    <t>202-225-2865</t>
  </si>
  <si>
    <t>202-225-2807</t>
  </si>
  <si>
    <t>1730 Longworth</t>
  </si>
  <si>
    <t>Drew</t>
  </si>
  <si>
    <t>drewgoesl@yahoo.com</t>
  </si>
  <si>
    <t>Corliss James</t>
  </si>
  <si>
    <t>225-3150</t>
  </si>
  <si>
    <t>202-330-9962</t>
  </si>
  <si>
    <t>Darnise Pearson</t>
  </si>
  <si>
    <t>Conliss James/Jeff</t>
  </si>
  <si>
    <t>jeff@kieloch.com</t>
  </si>
  <si>
    <t>954-437-3936</t>
  </si>
  <si>
    <t>954-437-4776</t>
  </si>
  <si>
    <t>10100 Pines Blvd.</t>
  </si>
  <si>
    <t>Pembroke Pines</t>
  </si>
  <si>
    <t>202-225-8465</t>
  </si>
  <si>
    <t>202-225-1333 or 954-993-3524</t>
  </si>
  <si>
    <t>954-384-2225</t>
  </si>
  <si>
    <t>4479 Foxglove Lane</t>
  </si>
  <si>
    <t>Weston</t>
  </si>
  <si>
    <t>Steve</t>
  </si>
  <si>
    <t>Jewish</t>
  </si>
  <si>
    <t>Steve Paikowsky</t>
  </si>
  <si>
    <t>945-591-2258</t>
  </si>
  <si>
    <t>Jason O'Malley</t>
  </si>
  <si>
    <t>jason@dwsforcongress.com</t>
  </si>
  <si>
    <t>202-257-3422</t>
  </si>
  <si>
    <t>715-842-5606</t>
  </si>
  <si>
    <t>715-842-4488</t>
  </si>
  <si>
    <t>401 5th Street, Suite 406</t>
  </si>
  <si>
    <t>Wausau</t>
  </si>
  <si>
    <t>703-525-1694</t>
  </si>
  <si>
    <t>Appropriations; Subcommittee</t>
  </si>
  <si>
    <t>Spratt</t>
  </si>
  <si>
    <t>Spratt, John</t>
  </si>
  <si>
    <t>Education and the Workforce, Chairman</t>
  </si>
  <si>
    <t>617-527-3029</t>
  </si>
  <si>
    <t>Peter Kovar</t>
  </si>
  <si>
    <t>Dottie Reichard</t>
  </si>
  <si>
    <t>Barney Frank for Congress PO Box Newtonville, MA 02460</t>
  </si>
  <si>
    <t>617-965-0119</t>
  </si>
  <si>
    <t>212-663-3900</t>
  </si>
  <si>
    <t>40 West 135th Street Apt. 16-NP</t>
  </si>
  <si>
    <t>New York</t>
  </si>
  <si>
    <t>202-225-3428</t>
  </si>
  <si>
    <t>212-283-1212</t>
  </si>
  <si>
    <t>Alma</t>
  </si>
  <si>
    <t>George Dalley</t>
  </si>
  <si>
    <t>Walter Swett</t>
  </si>
  <si>
    <t>walter@charlierangel.org</t>
  </si>
  <si>
    <t>212-862-4990</t>
  </si>
  <si>
    <t>585-232-4850</t>
  </si>
  <si>
    <t>14 Manor Hill Drive</t>
  </si>
  <si>
    <t>Fairport</t>
  </si>
  <si>
    <t>202-225-7404</t>
  </si>
  <si>
    <t>202-543-5317</t>
  </si>
  <si>
    <t>Agriculture; Subcommittee Ranking Member (Conservation, Credit, Rural Development &amp; Research)</t>
  </si>
  <si>
    <t>Holden</t>
  </si>
  <si>
    <t>Tim</t>
  </si>
  <si>
    <t>Holden, Tim</t>
  </si>
  <si>
    <t>Ashley Miller</t>
  </si>
  <si>
    <t>Meg Infontino</t>
  </si>
  <si>
    <t>meg@sestakforcongress.com</t>
  </si>
  <si>
    <t>610-731-4012</t>
  </si>
  <si>
    <t>803-327-1114</t>
  </si>
  <si>
    <t>803-327-4330</t>
  </si>
  <si>
    <t xml:space="preserve">PO Box 350 </t>
  </si>
  <si>
    <t>Rock Hill</t>
  </si>
  <si>
    <t>202-225-8608</t>
  </si>
  <si>
    <t>803-684-4554</t>
  </si>
  <si>
    <t>Jane Stacy Spratt</t>
  </si>
  <si>
    <t>Dawn O'Connell</t>
  </si>
  <si>
    <t>202-841-6473</t>
  </si>
  <si>
    <t>dawn.oconnell@gmail.com</t>
  </si>
  <si>
    <t>Tish Mills</t>
  </si>
  <si>
    <t>John Presto</t>
  </si>
  <si>
    <t>803-328-8554</t>
  </si>
  <si>
    <t>510-494-1388</t>
  </si>
  <si>
    <t>202-225-8646</t>
  </si>
  <si>
    <t>Debbie Curtis</t>
  </si>
  <si>
    <t>drs889@aol.com, andy_debbie@msn.com</t>
  </si>
  <si>
    <t>Krista Lamoreaux</t>
  </si>
  <si>
    <t>718-599-3658</t>
  </si>
  <si>
    <t>268 Bradway 2nd Floor</t>
  </si>
  <si>
    <t>Paul Bader</t>
  </si>
  <si>
    <t>Michael Day</t>
  </si>
  <si>
    <t>401 Cannon</t>
  </si>
  <si>
    <t>202-225-2135</t>
  </si>
  <si>
    <t>202-225-3084</t>
  </si>
  <si>
    <t>303 Cannon</t>
  </si>
  <si>
    <t>Philadelphia</t>
  </si>
  <si>
    <t>Renee Chenault</t>
  </si>
  <si>
    <t>Michelle Anderson-Lee</t>
  </si>
  <si>
    <t>202-225-4246</t>
  </si>
  <si>
    <t>mandersonlee@verizon</t>
  </si>
  <si>
    <t>Dolores Ridley</t>
  </si>
  <si>
    <t>917-903-0183</t>
  </si>
  <si>
    <t>518-822-0529</t>
  </si>
  <si>
    <t>358 Mr. Merino Road</t>
  </si>
  <si>
    <t>Hudson</t>
  </si>
  <si>
    <t>Johnathan Gillibrand</t>
  </si>
  <si>
    <t>202-744-2695</t>
  </si>
  <si>
    <t>jcfassler@yahoo.com</t>
  </si>
  <si>
    <t>Gina Schwartz</t>
  </si>
  <si>
    <t>rossoffinger@gmail.com</t>
  </si>
  <si>
    <t>718-344-8025</t>
  </si>
  <si>
    <t>650-323-2984</t>
  </si>
  <si>
    <t>650-323-3498</t>
  </si>
  <si>
    <t>698 Emerson Street</t>
  </si>
  <si>
    <t>Palo Alto</t>
  </si>
  <si>
    <t xml:space="preserve">P.O&gt; Box 1265 </t>
  </si>
  <si>
    <t>Menlo Park</t>
  </si>
  <si>
    <t>divorced</t>
  </si>
  <si>
    <t>Jason Mahler</t>
  </si>
  <si>
    <t>202-497-3908</t>
  </si>
  <si>
    <t>jasonmahler@verizon.net</t>
  </si>
  <si>
    <t>Dana Sandman</t>
  </si>
  <si>
    <t>Mary Hughes</t>
  </si>
  <si>
    <t>mary@slatonhughes.com</t>
  </si>
  <si>
    <t>415-495-4910 x 106</t>
  </si>
  <si>
    <t>619-422-5963</t>
  </si>
  <si>
    <t>619-422-7290</t>
  </si>
  <si>
    <t>333 F Street, Suite A</t>
  </si>
  <si>
    <t>Chula Vista</t>
  </si>
  <si>
    <t>202-225-5042</t>
  </si>
  <si>
    <t>615-421-9303</t>
  </si>
  <si>
    <t>tilghman@priceforcongress.com</t>
  </si>
  <si>
    <t>Lanier Avant</t>
  </si>
  <si>
    <t>202-226-5805</t>
  </si>
  <si>
    <t>202-255-8447</t>
  </si>
  <si>
    <t>lavant@msn.com</t>
  </si>
  <si>
    <t>Jennifer Tollver</t>
  </si>
  <si>
    <t>Fannie Ware (fundraiser)</t>
  </si>
  <si>
    <t>601-866-9100</t>
  </si>
  <si>
    <t>323-651-1040</t>
  </si>
  <si>
    <t>8436 West Third Street Suite 600</t>
  </si>
  <si>
    <t>202-225-8932</t>
  </si>
  <si>
    <t>301-320-3859</t>
  </si>
  <si>
    <t>Janet</t>
  </si>
  <si>
    <t>Phil Schiliro</t>
  </si>
  <si>
    <t>253-593-6536</t>
  </si>
  <si>
    <t>6223 30th Street NW</t>
  </si>
  <si>
    <t>202-225-5916</t>
  </si>
  <si>
    <t>202-226-1176</t>
  </si>
  <si>
    <t>202-225-8538</t>
  </si>
  <si>
    <t>202-244-5756</t>
  </si>
  <si>
    <t>360-275-3491</t>
  </si>
  <si>
    <t>Suzanne</t>
  </si>
  <si>
    <t>George Behan</t>
  </si>
  <si>
    <t>254-933-2904</t>
  </si>
  <si>
    <t>2908 Columbus Ave</t>
  </si>
  <si>
    <t>Waco</t>
  </si>
  <si>
    <t>202-550-0413</t>
  </si>
  <si>
    <t>703-448-3734</t>
  </si>
  <si>
    <t>254-757-0711</t>
  </si>
  <si>
    <t>Lea Ann</t>
  </si>
  <si>
    <t>773-384-1655</t>
  </si>
  <si>
    <t>773-384-1685</t>
  </si>
  <si>
    <t>3455 W. North Avenue</t>
  </si>
  <si>
    <t>312-498-9780</t>
  </si>
  <si>
    <t>773-252-2609</t>
  </si>
  <si>
    <t>773-354-5542</t>
  </si>
  <si>
    <t>Sheryl Steele</t>
  </si>
  <si>
    <t>816-380-3455</t>
  </si>
  <si>
    <t>202-225-4761</t>
  </si>
  <si>
    <t>202-226-9669</t>
  </si>
  <si>
    <t>1533 Longworth</t>
  </si>
  <si>
    <t>Melancon</t>
  </si>
  <si>
    <t>Charlie</t>
  </si>
  <si>
    <t>Melancon, Charlie</t>
  </si>
  <si>
    <t>Rodriguez</t>
  </si>
  <si>
    <t>Ciro</t>
  </si>
  <si>
    <t>Rodriguez, Ciro</t>
  </si>
  <si>
    <t>Ruppersberger</t>
  </si>
  <si>
    <t>Dutch</t>
  </si>
  <si>
    <t>Ruppersberger, Dutch</t>
  </si>
  <si>
    <t>Ryan</t>
  </si>
  <si>
    <t>Ryan, Tim</t>
  </si>
  <si>
    <t>Penguin Pac</t>
  </si>
  <si>
    <t>Salazar</t>
  </si>
  <si>
    <t>315 Cannon</t>
  </si>
  <si>
    <t>202-225-6265</t>
  </si>
  <si>
    <t>202-225-3394</t>
  </si>
  <si>
    <t>319 Cannon</t>
  </si>
  <si>
    <t>202-225-5401</t>
  </si>
  <si>
    <t>202-225-5776</t>
  </si>
  <si>
    <t>Scheduler Direct #</t>
  </si>
  <si>
    <t>Scheduler Cell</t>
  </si>
  <si>
    <t>Schduler house email</t>
  </si>
  <si>
    <t>Scheduler political email</t>
  </si>
  <si>
    <t>Primary Home#</t>
  </si>
  <si>
    <t>Other Member #</t>
  </si>
  <si>
    <t>COS fax</t>
  </si>
  <si>
    <t xml:space="preserve">COS political email </t>
  </si>
  <si>
    <t>Amy Asselbaye(DO)</t>
  </si>
  <si>
    <t>808-285-0305</t>
  </si>
  <si>
    <t>amy.asselbaye@mail.house.gov</t>
  </si>
  <si>
    <t>asselbay@hotmail.com</t>
  </si>
  <si>
    <t>Kathleen Chapman</t>
  </si>
  <si>
    <t>202-226-1638</t>
  </si>
  <si>
    <t>202-368-6501</t>
  </si>
  <si>
    <t>kathleen.chapman@mail.house.gov</t>
  </si>
  <si>
    <t>neil@neilabercrombie.com</t>
  </si>
  <si>
    <t>Kelly Altmire</t>
  </si>
  <si>
    <t>Dream Pac</t>
  </si>
  <si>
    <t>Schiff</t>
  </si>
  <si>
    <t>Adam</t>
  </si>
  <si>
    <t>Schiff, Adam</t>
  </si>
  <si>
    <t>USA Pac</t>
  </si>
  <si>
    <t>Schwartz</t>
  </si>
  <si>
    <t>Allyson</t>
  </si>
  <si>
    <t>Schwartz, Allyson</t>
  </si>
  <si>
    <t>Smith</t>
  </si>
  <si>
    <t>Smith, Adam</t>
  </si>
  <si>
    <t>2402 Rayburn</t>
  </si>
  <si>
    <t>253-593-6600</t>
  </si>
  <si>
    <t>253-593-6776</t>
  </si>
  <si>
    <t>1717 Pacific Ave. #2135</t>
  </si>
  <si>
    <t>Tacoma</t>
  </si>
  <si>
    <t>202-225-8901</t>
  </si>
  <si>
    <t>202-225-5893</t>
  </si>
  <si>
    <t>253-988-0038</t>
  </si>
  <si>
    <t>703-416-7616</t>
  </si>
  <si>
    <t>253-925-9265</t>
  </si>
  <si>
    <t>1822 Mariner Circle NE</t>
  </si>
  <si>
    <t xml:space="preserve">Sara </t>
  </si>
  <si>
    <t>White Plains</t>
  </si>
  <si>
    <t>202-225-4415</t>
  </si>
  <si>
    <t>202-546-0713</t>
  </si>
  <si>
    <t>914-967-7742</t>
  </si>
  <si>
    <t>105 Beverley Road</t>
  </si>
  <si>
    <t>Rye</t>
  </si>
  <si>
    <t>Elizabeth Stanley</t>
  </si>
  <si>
    <t>202-225-4994</t>
  </si>
  <si>
    <t>Katie Papa</t>
  </si>
  <si>
    <t>Kim Toinasso</t>
  </si>
  <si>
    <t>914-683-3275</t>
  </si>
  <si>
    <t>212-860-0606</t>
  </si>
  <si>
    <t>212-860-0704</t>
  </si>
  <si>
    <t>1615 Third Ave., Suite 311</t>
  </si>
  <si>
    <t>917-509-0930</t>
  </si>
  <si>
    <t>202-546-3575</t>
  </si>
  <si>
    <t>212-289-9450</t>
  </si>
  <si>
    <t>49 E. 92 Street</t>
  </si>
  <si>
    <t>Clifton</t>
  </si>
  <si>
    <t>Ben Chevat</t>
  </si>
  <si>
    <t>225-8912</t>
  </si>
  <si>
    <t>ben.chevet@mail.house.gov</t>
  </si>
  <si>
    <t>Suite 940 855 M Street</t>
  </si>
  <si>
    <t>Fresno</t>
  </si>
  <si>
    <t>559-906-9644</t>
  </si>
  <si>
    <t>Scott Nishioki</t>
  </si>
  <si>
    <t>snishioki@natdemclub.org</t>
  </si>
  <si>
    <t>treasurer Kenneth Costa</t>
  </si>
  <si>
    <t>559-349-8440</t>
  </si>
  <si>
    <t>559-264-1456</t>
  </si>
  <si>
    <t>618-233-8026</t>
  </si>
  <si>
    <t>2608 Pro Tour Drive</t>
  </si>
  <si>
    <t>Belleville</t>
  </si>
  <si>
    <t>618-974-9109</t>
  </si>
  <si>
    <t>618-257-8556</t>
  </si>
  <si>
    <t>David Gillies</t>
  </si>
  <si>
    <t>956-337-9482</t>
  </si>
  <si>
    <t>Colin Strother</t>
  </si>
  <si>
    <t>410-685-9199</t>
  </si>
  <si>
    <t>416-685-9399</t>
  </si>
  <si>
    <t>1010 Park Avenue, Suite 105</t>
  </si>
  <si>
    <t>Baltimore</t>
  </si>
  <si>
    <t>2159 Rayburn</t>
  </si>
  <si>
    <t>202-225-5006</t>
  </si>
  <si>
    <t>202-225-5641</t>
  </si>
  <si>
    <t>2161 Rayburn</t>
  </si>
  <si>
    <t>202-225-2464</t>
  </si>
  <si>
    <t>202-225-5513</t>
  </si>
  <si>
    <t>2162 Rayburn</t>
  </si>
  <si>
    <t>202-225-1784</t>
  </si>
  <si>
    <t>202-225-2014</t>
  </si>
  <si>
    <t>2186 Rayburn</t>
  </si>
  <si>
    <t>202-225-4146</t>
  </si>
  <si>
    <t>202-225-7711</t>
  </si>
  <si>
    <t>2188 Rayburn</t>
  </si>
  <si>
    <t>202-225-6511</t>
  </si>
  <si>
    <t>202-225-0764</t>
  </si>
  <si>
    <t>2204 Rayburn</t>
  </si>
  <si>
    <t>202-225-3976</t>
  </si>
  <si>
    <t>202-225-4099</t>
  </si>
  <si>
    <t>2205 Rayburn</t>
  </si>
  <si>
    <t>202-225-2095</t>
  </si>
  <si>
    <t>202-225-5609</t>
  </si>
  <si>
    <t>Margaret</t>
  </si>
  <si>
    <t>Kevin Ryan</t>
  </si>
  <si>
    <t>202-226-6380</t>
  </si>
  <si>
    <t>202-225-8556</t>
  </si>
  <si>
    <t>ryankevin@aol.com</t>
  </si>
  <si>
    <t>Greta Hebert</t>
  </si>
  <si>
    <t>202-225-4071</t>
  </si>
  <si>
    <t>202-226-0371</t>
  </si>
  <si>
    <t>2329 Rayburn</t>
  </si>
  <si>
    <t>202-225-6506</t>
  </si>
  <si>
    <t>202-225-0546</t>
  </si>
  <si>
    <t>2330 Rayburn</t>
  </si>
  <si>
    <t>202-225-1766</t>
  </si>
  <si>
    <t>Stuart.Chapman@mail.house.gov</t>
  </si>
  <si>
    <t>Julie Ross</t>
  </si>
  <si>
    <t>614-296-2428</t>
  </si>
  <si>
    <t>julie.ross@gmail.com</t>
  </si>
  <si>
    <t>lisa.williams@mail.house.gov</t>
  </si>
  <si>
    <t>Hana Atuatasi</t>
  </si>
  <si>
    <t>hana@mail.house.gov</t>
  </si>
  <si>
    <t>103 South Hanover Street</t>
  </si>
  <si>
    <t>Nanticoke</t>
  </si>
  <si>
    <t>Nancy Kanjorski</t>
  </si>
  <si>
    <t>Karen.Feather@mail.house.gov</t>
  </si>
  <si>
    <t>2206 Rayburn</t>
  </si>
  <si>
    <t>202-225-2876</t>
  </si>
  <si>
    <t>202-225-2695</t>
  </si>
  <si>
    <t>2208 Rayburn</t>
  </si>
  <si>
    <t>202-225-5601</t>
  </si>
  <si>
    <t>202-225-8112</t>
  </si>
  <si>
    <t>2209 Rayburn</t>
  </si>
  <si>
    <t>Randy Broz</t>
  </si>
  <si>
    <t>rbroz@politicaldg.com</t>
  </si>
  <si>
    <t>202-479-2527</t>
  </si>
  <si>
    <t>202-225-3436</t>
  </si>
  <si>
    <t>202-225-4160</t>
  </si>
  <si>
    <t>221 Cannon</t>
  </si>
  <si>
    <t>202-225-8273</t>
  </si>
  <si>
    <t>202-225-3984</t>
  </si>
  <si>
    <t>2210 Rayburn</t>
  </si>
  <si>
    <t>202-225-5076</t>
  </si>
  <si>
    <t>202-225-5077</t>
  </si>
  <si>
    <t>2211 Rayburn</t>
  </si>
  <si>
    <t>202-225-2165</t>
  </si>
  <si>
    <t>202-225-1593</t>
  </si>
  <si>
    <t>222 Cannon</t>
  </si>
  <si>
    <t>202-225-7163</t>
  </si>
  <si>
    <t>202-225-0566</t>
  </si>
  <si>
    <t>2227 Rayburn</t>
  </si>
  <si>
    <t>202-225-4361</t>
  </si>
  <si>
    <t>202-225-6001</t>
  </si>
  <si>
    <t>2229 Rayburn</t>
  </si>
  <si>
    <t>202-225-3411</t>
  </si>
  <si>
    <t>223 Cannon</t>
  </si>
  <si>
    <t xml:space="preserve">450 Golden Gate Avenue, 14th Floor </t>
  </si>
  <si>
    <t>San Francisco</t>
  </si>
  <si>
    <t>Transportation &amp; Infrastructure, Subcommittee Ranking Member (Economic Development)</t>
  </si>
  <si>
    <t>Holmes Norton</t>
  </si>
  <si>
    <t>Eleanor</t>
  </si>
  <si>
    <t>Holmes Norton, Eleanor</t>
  </si>
  <si>
    <t>Honda</t>
  </si>
  <si>
    <t>Honda, Mike</t>
  </si>
  <si>
    <t>New Vision America</t>
  </si>
  <si>
    <t>Lowey</t>
  </si>
  <si>
    <t>Nita</t>
  </si>
  <si>
    <t>Lowey, Nita</t>
  </si>
  <si>
    <t>Committee for Leadership &amp; Progress</t>
  </si>
  <si>
    <t>Stephen</t>
  </si>
  <si>
    <t>Maloney</t>
  </si>
  <si>
    <t>Carolyn</t>
  </si>
  <si>
    <t>Maloney, Carolyn</t>
  </si>
  <si>
    <t>Carolyn's PAC/ Victory '06</t>
  </si>
  <si>
    <t>Markey</t>
  </si>
  <si>
    <t>Markey, Ed</t>
  </si>
  <si>
    <t>McDermott</t>
  </si>
  <si>
    <t>McDermott, Jim</t>
  </si>
  <si>
    <t>McNulty</t>
  </si>
  <si>
    <t>Michael</t>
  </si>
  <si>
    <t>McNulty, Michael</t>
  </si>
  <si>
    <t>Standards of Official Conduct, Ranking Member</t>
  </si>
  <si>
    <t>Mollohan</t>
  </si>
  <si>
    <t>Alan</t>
  </si>
  <si>
    <t>Mollohan, Alan</t>
  </si>
  <si>
    <t>WV</t>
  </si>
  <si>
    <t>Summit PAC</t>
  </si>
  <si>
    <t>Barbara</t>
  </si>
  <si>
    <t>Murtha</t>
  </si>
  <si>
    <t>Murtha, John</t>
  </si>
  <si>
    <t>Olver</t>
  </si>
  <si>
    <t>Olver, John</t>
  </si>
  <si>
    <t>Wynn</t>
  </si>
  <si>
    <t>Albert</t>
  </si>
  <si>
    <t>Wynn, Albert</t>
  </si>
  <si>
    <t>RULES</t>
  </si>
  <si>
    <t>Intelligence; Subcommittee Ranking Member (Terrorism &amp; Homeland Security)</t>
  </si>
  <si>
    <t>Rules</t>
  </si>
  <si>
    <t>Hastings</t>
  </si>
  <si>
    <t>Alcee</t>
  </si>
  <si>
    <t>Hastings, Alcee</t>
  </si>
  <si>
    <t>Millennium Leadership PAC</t>
  </si>
  <si>
    <t>McGovern</t>
  </si>
  <si>
    <t>McGovern, Jim</t>
  </si>
  <si>
    <t>Matsui</t>
  </si>
  <si>
    <t>Doris</t>
  </si>
  <si>
    <t>Matsui, Doris</t>
  </si>
  <si>
    <t>SAC PAC</t>
  </si>
  <si>
    <t>FINANCIAL SERVICES</t>
  </si>
  <si>
    <t>International Relations; Subcommittee Ranking Member (Middle East &amp; Central Asia)</t>
  </si>
  <si>
    <t>Ackerman</t>
  </si>
  <si>
    <t>Gary</t>
  </si>
  <si>
    <t>Ackerman, Gary</t>
  </si>
  <si>
    <t>2243 Rayburn</t>
  </si>
  <si>
    <t>202-225-2601</t>
  </si>
  <si>
    <t>202-225-1589</t>
  </si>
  <si>
    <t>2007 - 2008 Raised for DCCC Goal</t>
  </si>
  <si>
    <t>2007 - 2008 Raised for DCCC</t>
  </si>
  <si>
    <t>2007 -2008 Frontline Contributions/Raised</t>
  </si>
  <si>
    <t>202-225-3336</t>
  </si>
  <si>
    <t>2437 Rayburn</t>
  </si>
  <si>
    <t>202-225-2731</t>
  </si>
  <si>
    <t>202-225-5773</t>
  </si>
  <si>
    <t>1330 Longworth</t>
  </si>
  <si>
    <t>202-225-2506</t>
  </si>
  <si>
    <t xml:space="preserve"> America Forward </t>
  </si>
  <si>
    <t>House Back PAC</t>
  </si>
  <si>
    <t>Harvest Pac</t>
  </si>
  <si>
    <t>Jerrys PAC</t>
  </si>
  <si>
    <t>DeGette, Diana</t>
  </si>
  <si>
    <t>CO</t>
  </si>
  <si>
    <t>International Relations</t>
  </si>
  <si>
    <t>Financial Services</t>
  </si>
  <si>
    <t>Crowley</t>
  </si>
  <si>
    <t>Joe</t>
  </si>
  <si>
    <t>Crowley, Joe</t>
  </si>
  <si>
    <t>NY</t>
  </si>
  <si>
    <t>Job, Opportunity &amp; Education PAC (Joe PAC)</t>
  </si>
  <si>
    <t>Betty PAC</t>
  </si>
  <si>
    <t>annamo@gmail.com</t>
  </si>
  <si>
    <t>860-930-4206</t>
  </si>
  <si>
    <t>202-225-3098</t>
  </si>
  <si>
    <t xml:space="preserve">12946 Belcher Street </t>
  </si>
  <si>
    <t>Norwalk</t>
  </si>
  <si>
    <t>Frank Napolitano</t>
  </si>
  <si>
    <t>Daniel Chao</t>
  </si>
  <si>
    <t>202-689-9745</t>
  </si>
  <si>
    <t>napolitanoforcongress@gmail.com</t>
  </si>
  <si>
    <t>Corinne Hart</t>
  </si>
  <si>
    <t>dchao@gmail.com</t>
  </si>
  <si>
    <t>562-462-1132</t>
  </si>
  <si>
    <t>973-645-3213</t>
  </si>
  <si>
    <t>973-645-5902</t>
  </si>
  <si>
    <t>50 Walnut Street, Suite 1016</t>
  </si>
  <si>
    <t>Newark</t>
  </si>
  <si>
    <t>202-225-0404</t>
  </si>
  <si>
    <t>973-923-7755</t>
  </si>
  <si>
    <t>21 Bock Avenue</t>
  </si>
  <si>
    <t>Laverne Alexander</t>
  </si>
  <si>
    <t>lavernealexander52@aol.com</t>
  </si>
  <si>
    <t>Darlene Murray</t>
  </si>
  <si>
    <t>Laverne</t>
  </si>
  <si>
    <t>701-224-0355</t>
  </si>
  <si>
    <t>701-471-7799</t>
  </si>
  <si>
    <t>Laurie Kirby</t>
  </si>
  <si>
    <t>Bob Siggins</t>
  </si>
  <si>
    <t>202-225-5787</t>
  </si>
  <si>
    <t>bsiggins@aol.com</t>
  </si>
  <si>
    <t>Stacy Austad</t>
  </si>
  <si>
    <t>Dianne Mondry</t>
  </si>
  <si>
    <t>701-255-0460</t>
  </si>
  <si>
    <t>413-532-7010</t>
  </si>
  <si>
    <t>413-532-6543</t>
  </si>
  <si>
    <t>57 Suffolk Street, Suite 310</t>
  </si>
  <si>
    <t>Holyoke</t>
  </si>
  <si>
    <t>413-256-8381</t>
  </si>
  <si>
    <t>PO Box 28</t>
  </si>
  <si>
    <t>Amherst</t>
  </si>
  <si>
    <t>o1004</t>
  </si>
  <si>
    <t>Rose Olver</t>
  </si>
  <si>
    <t>Hunter Ridgeway</t>
  </si>
  <si>
    <t>202-225-2236</t>
  </si>
  <si>
    <t>Saranah Holmes</t>
  </si>
  <si>
    <t>330-373-0076</t>
  </si>
  <si>
    <t>303-373-0098</t>
  </si>
  <si>
    <t>Sires, Albio</t>
  </si>
  <si>
    <t>Wilson, Charlie</t>
  </si>
  <si>
    <t>Boyda</t>
  </si>
  <si>
    <t>Boyda, Nancy</t>
  </si>
  <si>
    <t>Courtney</t>
  </si>
  <si>
    <t>Courtney, Joe</t>
  </si>
  <si>
    <t>Ellsworth</t>
  </si>
  <si>
    <t>Ellsworth, Brad</t>
  </si>
  <si>
    <t>Giffords</t>
  </si>
  <si>
    <t>Gabby</t>
  </si>
  <si>
    <t>Giffords, Gabby</t>
  </si>
  <si>
    <t>Gillibrand</t>
  </si>
  <si>
    <t>Kirsten</t>
  </si>
  <si>
    <t>Gillibrand, Kirsten</t>
  </si>
  <si>
    <t>Johnson</t>
  </si>
  <si>
    <t>Hank</t>
  </si>
  <si>
    <t>Johnson, Hank</t>
  </si>
  <si>
    <t>Murphy</t>
  </si>
  <si>
    <t>Murphy, Patrick</t>
  </si>
  <si>
    <t>Sestak</t>
  </si>
  <si>
    <t>Sestak, Joe</t>
  </si>
  <si>
    <t>Arcuri</t>
  </si>
  <si>
    <t>Arcuri, Mike</t>
  </si>
  <si>
    <t>Braley</t>
  </si>
  <si>
    <t>Bruce</t>
  </si>
  <si>
    <t>1809 7th Avenue, Suite 1212</t>
  </si>
  <si>
    <t>Seattle</t>
  </si>
  <si>
    <t>860-223-8412</t>
  </si>
  <si>
    <t>1 Grove Street</t>
  </si>
  <si>
    <t>New Britain</t>
  </si>
  <si>
    <t xml:space="preserve"> CT</t>
  </si>
  <si>
    <t>562-801-2134</t>
  </si>
  <si>
    <t>11627 East Telegraph Road, #100</t>
  </si>
  <si>
    <t>Energy &amp; Commerce; Subcommittee Chairman  (Oversight &amp; Investigations)</t>
  </si>
  <si>
    <t>847-424-1998; C: 847-736-5824</t>
  </si>
  <si>
    <t>252-281-0356</t>
  </si>
  <si>
    <t>105 South Douglas St., Ste. 201</t>
  </si>
  <si>
    <t>252-205-3834</t>
  </si>
  <si>
    <t>202-484-0098</t>
  </si>
  <si>
    <t>1425 4th Street, SW #506</t>
  </si>
  <si>
    <t>Single</t>
  </si>
  <si>
    <t>Braley, Bruce</t>
  </si>
  <si>
    <t>Carney</t>
  </si>
  <si>
    <t>Carney, Chris</t>
  </si>
  <si>
    <t>Hall</t>
  </si>
  <si>
    <t>Hall, John</t>
  </si>
  <si>
    <t>Hirono</t>
  </si>
  <si>
    <t>Mazie</t>
  </si>
  <si>
    <t>Hirono, Mazie</t>
  </si>
  <si>
    <t>Kagen</t>
  </si>
  <si>
    <t>Kagen, Steve</t>
  </si>
  <si>
    <t>McNerney</t>
  </si>
  <si>
    <t>718-423-2154</t>
  </si>
  <si>
    <t xml:space="preserve">21814 Northern Blvd. </t>
  </si>
  <si>
    <t>Bayside</t>
  </si>
  <si>
    <t>718-986-1100</t>
  </si>
  <si>
    <t>718-969-9291</t>
  </si>
  <si>
    <t>18215  Radner Road</t>
  </si>
  <si>
    <t>Lisa</t>
  </si>
  <si>
    <t>Chris Philbin</t>
  </si>
  <si>
    <t>crphilbin@yahoo.com</t>
  </si>
  <si>
    <t>508-795-1998</t>
  </si>
  <si>
    <t>518-465-0700</t>
  </si>
  <si>
    <t>518-437-5107</t>
  </si>
  <si>
    <t>86 West Street</t>
  </si>
  <si>
    <t>Green Island</t>
  </si>
  <si>
    <t>202-593-2933</t>
  </si>
  <si>
    <t>518-273-1070</t>
  </si>
  <si>
    <t>Nancy Ann</t>
  </si>
  <si>
    <t xml:space="preserve">David Torian; DCCC contact: Christopher Raymond </t>
  </si>
  <si>
    <t>Chris Raymond</t>
  </si>
  <si>
    <t>304-623-4422</t>
  </si>
  <si>
    <t>608 4th Place</t>
  </si>
  <si>
    <t>Morgantown</t>
  </si>
  <si>
    <t>202-225-8725</t>
  </si>
  <si>
    <t>202-554-4060</t>
  </si>
  <si>
    <t>Colleen McCarthy</t>
  </si>
  <si>
    <t>814-535-2642</t>
  </si>
  <si>
    <t>2238 Crestwood Drive</t>
  </si>
  <si>
    <t>Johnstown</t>
  </si>
  <si>
    <t>815-255-6247</t>
  </si>
  <si>
    <t>Joyce</t>
  </si>
  <si>
    <t>Matt Montekio</t>
  </si>
  <si>
    <t>732-571-4141</t>
  </si>
  <si>
    <t>919-859-5999</t>
  </si>
  <si>
    <t>919-859-5998</t>
  </si>
  <si>
    <t>5400 Trinity Place, Suite 205</t>
  </si>
  <si>
    <t>Campaign Office 919-854-4155</t>
  </si>
  <si>
    <t>202-543-5580</t>
  </si>
  <si>
    <t>919-967-7862</t>
  </si>
  <si>
    <t>2200 N. Lakeshore Dr.</t>
  </si>
  <si>
    <t>Chapel Hill</t>
  </si>
  <si>
    <t>Jean-Louise Beard</t>
  </si>
  <si>
    <t>773-224-6500</t>
  </si>
  <si>
    <t>3534 South Calumet</t>
  </si>
  <si>
    <t>202-225-1437</t>
  </si>
  <si>
    <t>703-281-5257</t>
  </si>
  <si>
    <t>N/A</t>
  </si>
  <si>
    <t>Kimberly Parker</t>
  </si>
  <si>
    <t>718-538-5400</t>
  </si>
  <si>
    <t>202-234-8686</t>
  </si>
  <si>
    <t>615-890-8767</t>
  </si>
  <si>
    <t>940 East Northfield Boulevard</t>
  </si>
  <si>
    <t>Chuck Atkins</t>
  </si>
  <si>
    <t>Julie Eubanks</t>
  </si>
  <si>
    <t>Mike Terry</t>
  </si>
  <si>
    <t>Teambart@bellsouth.net</t>
  </si>
  <si>
    <t>615-898-1992</t>
  </si>
  <si>
    <t>650-342-0300</t>
  </si>
  <si>
    <t>650-375-8270</t>
  </si>
  <si>
    <t>400 S. El Camino Real, Suite 410</t>
  </si>
  <si>
    <t>San Mateo</t>
  </si>
  <si>
    <t>202-543-7340</t>
  </si>
  <si>
    <t>650-344-8879</t>
  </si>
  <si>
    <t>c/o Robert King 7713 Falstaff Ct.</t>
  </si>
  <si>
    <t>McLean</t>
  </si>
  <si>
    <t>Annette</t>
  </si>
  <si>
    <t>Bob King</t>
  </si>
  <si>
    <t>202-225-6735</t>
  </si>
  <si>
    <t>202-225-2855</t>
  </si>
  <si>
    <t>kingr8r@yahoo.com</t>
  </si>
  <si>
    <t>Guido Zucconi</t>
  </si>
  <si>
    <t>Janet Szelenyi</t>
  </si>
  <si>
    <t>jszelenyi@aol.com</t>
  </si>
  <si>
    <t>P.O. Box 777 San Carols, CA 94070</t>
  </si>
  <si>
    <t>303-650-7820</t>
  </si>
  <si>
    <t>303-650-7827</t>
  </si>
  <si>
    <t>8601 Turnpike Drive, #206</t>
  </si>
  <si>
    <t>Westminister</t>
  </si>
  <si>
    <t>202-225-0701</t>
  </si>
  <si>
    <t>303-494-6333</t>
  </si>
  <si>
    <t>4346 Prado Drive</t>
  </si>
  <si>
    <t>Boulder</t>
  </si>
  <si>
    <t>Maggie Fox</t>
  </si>
  <si>
    <t>Alan Salazar</t>
  </si>
  <si>
    <t>molly@mollyallanassociates.com</t>
  </si>
  <si>
    <t>Edwards, Chet</t>
  </si>
  <si>
    <t>TX</t>
  </si>
  <si>
    <t>Verterans' Affairs</t>
  </si>
  <si>
    <t>Gutierrez</t>
  </si>
  <si>
    <t>Luis</t>
  </si>
  <si>
    <t>Gutierrez, Luis</t>
  </si>
  <si>
    <t>202-225-5903</t>
  </si>
  <si>
    <t>100 Cannon</t>
  </si>
  <si>
    <t>202-225-2161</t>
  </si>
  <si>
    <t>202-226-7840</t>
  </si>
  <si>
    <t>336 Cannon</t>
  </si>
  <si>
    <t>202-225-1640</t>
  </si>
  <si>
    <t>202-225-1641</t>
  </si>
  <si>
    <t>513 Cannon</t>
  </si>
  <si>
    <t>202-225-4636</t>
  </si>
  <si>
    <t>202-225-3284</t>
  </si>
  <si>
    <t>502 Cannon</t>
  </si>
  <si>
    <t>202-225-2542</t>
  </si>
  <si>
    <t>202-225-0378</t>
  </si>
  <si>
    <t>431 Cannon</t>
  </si>
  <si>
    <t>202-225-3306</t>
  </si>
  <si>
    <t>202-226-0347</t>
  </si>
  <si>
    <t>1019 Longworth</t>
  </si>
  <si>
    <t>202-225-5801</t>
  </si>
  <si>
    <t>202-225-6025</t>
  </si>
  <si>
    <t>436 Cannon</t>
  </si>
  <si>
    <t>202-225-5951</t>
  </si>
  <si>
    <t>202-225-5241</t>
  </si>
  <si>
    <t>107 Cannon</t>
  </si>
  <si>
    <t>202-225-2605</t>
  </si>
  <si>
    <t>202-225-4420</t>
  </si>
  <si>
    <t>312 Cannon</t>
  </si>
  <si>
    <t>202-225-1947</t>
  </si>
  <si>
    <t>202-225-4060</t>
  </si>
  <si>
    <t>2434 Rayburn</t>
  </si>
  <si>
    <t>202-225-2190</t>
  </si>
  <si>
    <t>202-226-3263</t>
  </si>
  <si>
    <t>1007 Longworth</t>
  </si>
  <si>
    <t>202-225-4276</t>
  </si>
  <si>
    <t>202-225-9511</t>
  </si>
  <si>
    <t>426 Cannon</t>
  </si>
  <si>
    <t>202-225-4016</t>
  </si>
  <si>
    <t>202-225-9219</t>
  </si>
  <si>
    <t>1022 Longworth</t>
  </si>
  <si>
    <t>202-225-2011</t>
  </si>
  <si>
    <t>202-226-0280</t>
  </si>
  <si>
    <t>512 Cannon</t>
  </si>
  <si>
    <t>202-225-6401</t>
  </si>
  <si>
    <t>2007 - 2008 ELECTION CYCLE DUES &amp; MONEY RAISED (Updated March 23, 2007)</t>
  </si>
  <si>
    <t>320 E. Clayten St., Suite 500</t>
  </si>
  <si>
    <t>Athens</t>
  </si>
  <si>
    <t>706-540-0525</t>
  </si>
  <si>
    <t>706-543-6287</t>
  </si>
  <si>
    <t>255 Milledge Heights</t>
  </si>
  <si>
    <t>Victoria Pentlarge</t>
  </si>
  <si>
    <t>Roman Levitt</t>
  </si>
  <si>
    <t>Victoria Swerdlow</t>
  </si>
  <si>
    <t>236 Oxford St Portland, ME 04101</t>
  </si>
  <si>
    <t>207-774-9696</t>
  </si>
  <si>
    <t>608-258-9800</t>
  </si>
  <si>
    <t>608-258-9808</t>
  </si>
  <si>
    <t>10 E. Doty St. #405</t>
  </si>
  <si>
    <t>Madison</t>
  </si>
  <si>
    <t>608-577-7225</t>
  </si>
  <si>
    <t>202-548-0708</t>
  </si>
  <si>
    <t>608-256-7036</t>
  </si>
  <si>
    <t>Lauren Azar</t>
  </si>
  <si>
    <t>Bill Murat</t>
  </si>
  <si>
    <t>202-226-6721</t>
  </si>
  <si>
    <t>billmurat@aol.com</t>
  </si>
  <si>
    <t>Maureen Hekmat</t>
  </si>
  <si>
    <t>516 Kensington Avenue</t>
  </si>
  <si>
    <t>Flint</t>
  </si>
  <si>
    <t>810-252-0436</t>
  </si>
  <si>
    <t>703-356-6717</t>
  </si>
  <si>
    <t>810-341-1483</t>
  </si>
  <si>
    <t>Gayle</t>
  </si>
  <si>
    <t>Christopher Mansour</t>
  </si>
  <si>
    <t>216-228-8850</t>
  </si>
  <si>
    <t>12217 Milan Street</t>
  </si>
  <si>
    <t>Doug Gordon</t>
  </si>
  <si>
    <t>401-732-9400</t>
  </si>
  <si>
    <t>401-737-2982</t>
  </si>
  <si>
    <t>Warwick</t>
  </si>
  <si>
    <t>401-439-9006</t>
  </si>
  <si>
    <t>202-387-3316</t>
  </si>
  <si>
    <t>202-225-9025</t>
  </si>
  <si>
    <t>Stu Rose</t>
  </si>
  <si>
    <t>401-737-7177</t>
  </si>
  <si>
    <t>713-665-0050</t>
  </si>
  <si>
    <t>4428 North Roseneath</t>
  </si>
  <si>
    <t>713-248-0903</t>
  </si>
  <si>
    <t>Financial Services; Subcommittee Chairman (Capital Markets)</t>
  </si>
  <si>
    <t>Baldwin</t>
  </si>
  <si>
    <t>Tammy</t>
  </si>
  <si>
    <t>Baldwin, Tammy</t>
  </si>
  <si>
    <t>The People's House PAC</t>
  </si>
  <si>
    <t>202-225-2906</t>
  </si>
  <si>
    <t>202-225-6942</t>
  </si>
  <si>
    <t>Capps</t>
  </si>
  <si>
    <t>Lois</t>
  </si>
  <si>
    <t>Capps, Lois</t>
  </si>
  <si>
    <t>House Administration</t>
  </si>
  <si>
    <t xml:space="preserve">Judiciary </t>
  </si>
  <si>
    <t>Homeland Security, Subcommittee Ranking Member (Intelligence, Information &amp; Terrorism Risk Assessment)</t>
  </si>
  <si>
    <t>Lofgren</t>
  </si>
  <si>
    <t>Zoe</t>
  </si>
  <si>
    <t>Lofgren, Zoe</t>
  </si>
  <si>
    <t>Mainstream PAC</t>
  </si>
  <si>
    <t>Agriculture; Subcommittee Ranking Member (Specialty Crops &amp; Foreign Agriculture Programs)</t>
  </si>
  <si>
    <t>McIntyre</t>
  </si>
  <si>
    <t>McIntyre, Mike</t>
  </si>
  <si>
    <t>Meehan</t>
  </si>
  <si>
    <t>Marty</t>
  </si>
  <si>
    <t>Meehan, Marty</t>
  </si>
  <si>
    <t>Ellen</t>
  </si>
  <si>
    <t xml:space="preserve">Meek </t>
  </si>
  <si>
    <t>Kendrick</t>
  </si>
  <si>
    <t>TBD</t>
  </si>
  <si>
    <t>719-588-2451 , 202-225-0168</t>
  </si>
  <si>
    <t>719-843-5635</t>
  </si>
  <si>
    <t>16980 CTY Road  ES</t>
  </si>
  <si>
    <t>Antonio</t>
  </si>
  <si>
    <t>Ronnie Carleton</t>
  </si>
  <si>
    <t>202-593-1234</t>
  </si>
  <si>
    <t>rpcarl10@aol.com</t>
  </si>
  <si>
    <t>Jennifer Barela</t>
  </si>
  <si>
    <t>303-880-5778</t>
  </si>
  <si>
    <t>35 South Raymond Avenue, #205</t>
  </si>
  <si>
    <t>Pasadena</t>
  </si>
  <si>
    <t>626-482-0006</t>
  </si>
  <si>
    <t>301-299-0451</t>
  </si>
  <si>
    <t>8204 Windsor View Terrace</t>
  </si>
  <si>
    <t>Potomac</t>
  </si>
  <si>
    <t>Eve Schiff</t>
  </si>
  <si>
    <t>Timothy Bergreen</t>
  </si>
  <si>
    <t>301-651-3396</t>
  </si>
  <si>
    <t>jacqui_samuels@hotmail.com</t>
  </si>
  <si>
    <t>24 East 93rd Street, Suite 1B New York, NY 10128</t>
  </si>
  <si>
    <t>212-987-5516</t>
  </si>
  <si>
    <t>212-987-5058</t>
  </si>
  <si>
    <t>781-396-2900</t>
  </si>
  <si>
    <t>781-396-3220</t>
  </si>
  <si>
    <t>5 High Street</t>
  </si>
  <si>
    <t>Medford</t>
  </si>
  <si>
    <t>617-448-4683 or 202-225-2221</t>
  </si>
  <si>
    <t>301-718-7774</t>
  </si>
  <si>
    <t>202-225-2832</t>
  </si>
  <si>
    <t>202-546-0264</t>
  </si>
  <si>
    <t>Reyes</t>
  </si>
  <si>
    <t>Silvestre</t>
  </si>
  <si>
    <t>Reyes, Silvestre</t>
  </si>
  <si>
    <t>2433 Rayburn</t>
  </si>
  <si>
    <t>915-534-4400</t>
  </si>
  <si>
    <t>915-534-7426</t>
  </si>
  <si>
    <t>5 Townsend Street</t>
  </si>
  <si>
    <t>Malden</t>
  </si>
  <si>
    <t>Dr. Susan</t>
  </si>
  <si>
    <t>David Moulton</t>
  </si>
  <si>
    <t>202-225-1616</t>
  </si>
  <si>
    <t>dhmou@aol.com</t>
  </si>
  <si>
    <t>Nancy Morrissey</t>
  </si>
  <si>
    <t>Mark Gallagher</t>
  </si>
  <si>
    <t>markgallagher@edmarkey.org</t>
  </si>
  <si>
    <t>Connie Humphrey</t>
  </si>
  <si>
    <t>617-428-2000</t>
  </si>
  <si>
    <t>617-428-2011</t>
  </si>
  <si>
    <t>88 Black Falcon Avenue, Suite 340</t>
  </si>
  <si>
    <t>Boston</t>
  </si>
  <si>
    <t>202-225-3108</t>
  </si>
  <si>
    <t>617-268-1796</t>
  </si>
  <si>
    <t>55 G Street</t>
  </si>
  <si>
    <t>South Boston</t>
  </si>
  <si>
    <t>Sherman</t>
  </si>
  <si>
    <t>Sherman, Brad</t>
  </si>
  <si>
    <t>Watt</t>
  </si>
  <si>
    <t xml:space="preserve">Mel </t>
  </si>
  <si>
    <t>Watt, Mel</t>
  </si>
  <si>
    <t>Armed Service, Subcommittee Ranking Member (Tactical Air &amp; Land Forces)</t>
  </si>
  <si>
    <t>Abercrombie</t>
  </si>
  <si>
    <t>Neil</t>
  </si>
  <si>
    <t>Abercrombie, Neil</t>
  </si>
  <si>
    <t>HI</t>
  </si>
  <si>
    <t>Aloha Pac</t>
  </si>
  <si>
    <t>1502 Longworth</t>
  </si>
  <si>
    <t>202-225-2726</t>
  </si>
  <si>
    <t>202-225-4580</t>
  </si>
  <si>
    <t>Education, Subcommittee Ranking Member (Employer-Employee Relations)</t>
  </si>
  <si>
    <t>Andrews</t>
  </si>
  <si>
    <t>Andrews, Robert</t>
  </si>
  <si>
    <t>2439 Rayburn</t>
  </si>
  <si>
    <t>202-225-6501</t>
  </si>
  <si>
    <t>202-225-6583</t>
  </si>
  <si>
    <t>Judiciary, Subcommittee Ranking Member (Courts, internet &amp; Intellectual property)</t>
  </si>
  <si>
    <t>Berman</t>
  </si>
  <si>
    <t>Howard</t>
  </si>
  <si>
    <t>Berman, Howard</t>
  </si>
  <si>
    <t>2221 Rayburn</t>
  </si>
  <si>
    <t>202-225-4695</t>
  </si>
  <si>
    <t>202-225-3196</t>
  </si>
  <si>
    <t>Boswell</t>
  </si>
  <si>
    <t>Leonard</t>
  </si>
  <si>
    <t>Boswell, Leonard</t>
  </si>
  <si>
    <t>IA</t>
  </si>
  <si>
    <t>Transportation &amp; Infrastructure, Subcommittee Ranking Member (Railroads)</t>
  </si>
  <si>
    <t>Brown</t>
  </si>
  <si>
    <t>Corrine</t>
  </si>
  <si>
    <t>Brown, Corrine</t>
  </si>
  <si>
    <t>202-225-0123</t>
  </si>
  <si>
    <t>202-225-2256</t>
  </si>
  <si>
    <t>Jesse</t>
  </si>
  <si>
    <t>Jackson Jr., Jesse</t>
  </si>
  <si>
    <t>Kaptur</t>
  </si>
  <si>
    <t>Marcy</t>
  </si>
  <si>
    <t>Kaptur, Marcy</t>
  </si>
  <si>
    <t>202-225-6101</t>
  </si>
  <si>
    <t>202-225-5759</t>
  </si>
  <si>
    <t>425 Cannon</t>
  </si>
  <si>
    <t>202-225-7508</t>
  </si>
  <si>
    <t>202-225-2947</t>
  </si>
  <si>
    <t>2463 Rayburn</t>
  </si>
  <si>
    <t>202-225-2531</t>
  </si>
  <si>
    <t>202-225-5688</t>
  </si>
  <si>
    <t>506 Cannon</t>
  </si>
  <si>
    <t>202-225-5206</t>
  </si>
  <si>
    <t>202-225-2946</t>
  </si>
  <si>
    <t>313 Cannon</t>
  </si>
  <si>
    <t>202-225-3026</t>
  </si>
  <si>
    <t>202-225-8398</t>
  </si>
  <si>
    <t>504 Cannon</t>
  </si>
  <si>
    <t>202-225-6531</t>
  </si>
  <si>
    <t>106 Cannon</t>
  </si>
  <si>
    <t>202-225-5516</t>
  </si>
  <si>
    <t>202-225-5758</t>
  </si>
  <si>
    <t>501 Cannon</t>
  </si>
  <si>
    <t>202-225-4476</t>
  </si>
  <si>
    <t>202-225-5933</t>
  </si>
  <si>
    <t>415 Cannon</t>
  </si>
  <si>
    <t>202-225-2645</t>
  </si>
  <si>
    <t>202-225-5278</t>
  </si>
  <si>
    <t>417 Cannon</t>
  </si>
  <si>
    <t>202-225-2939</t>
  </si>
  <si>
    <t>202-225-4628</t>
  </si>
  <si>
    <t>1024 Longworth</t>
  </si>
  <si>
    <t>202-225-7919</t>
  </si>
  <si>
    <t>202-226-0972</t>
  </si>
  <si>
    <t>2454 Rayburn</t>
  </si>
  <si>
    <t>202-225-3111</t>
  </si>
  <si>
    <t>202-225-5658</t>
  </si>
  <si>
    <t>331 Cannon</t>
  </si>
  <si>
    <t>202-225-2801</t>
  </si>
  <si>
    <t>Appropriations; Ranking Subcommittee Member (Agriculture &amp; Rural Development)</t>
  </si>
  <si>
    <t>DeLauro</t>
  </si>
  <si>
    <t>Rosa</t>
  </si>
  <si>
    <t>DeLauro, Rosa</t>
  </si>
  <si>
    <t>Democratic Steering Committee Chair</t>
  </si>
  <si>
    <t>Committee for a Democratic Future</t>
  </si>
  <si>
    <t>Resources</t>
  </si>
  <si>
    <t>Miller</t>
  </si>
  <si>
    <t>George</t>
  </si>
  <si>
    <t>Miller, George</t>
  </si>
  <si>
    <t>Chairman of the Democratic Policy Committee</t>
  </si>
  <si>
    <t>Solidarity PAC</t>
  </si>
  <si>
    <t>Gov't Reform</t>
  </si>
  <si>
    <t>Van Hollen</t>
  </si>
  <si>
    <t>Chris</t>
  </si>
  <si>
    <t>Van Hollen, Chris</t>
  </si>
  <si>
    <t>DCCC Chairman</t>
  </si>
  <si>
    <t>VICTORY NOW</t>
  </si>
  <si>
    <t>1419 Longworth</t>
  </si>
  <si>
    <t>Chief Deputy whips</t>
  </si>
  <si>
    <t>Lewis</t>
  </si>
  <si>
    <t>Lewis, John</t>
  </si>
  <si>
    <t>GA</t>
  </si>
  <si>
    <t>House Majority Fund</t>
  </si>
  <si>
    <t>Tanner</t>
  </si>
  <si>
    <t>Tanner, John</t>
  </si>
  <si>
    <t>TN</t>
  </si>
  <si>
    <t>Leadership 21</t>
  </si>
  <si>
    <t>Washington</t>
  </si>
  <si>
    <t>DC</t>
  </si>
  <si>
    <t>Pastor</t>
  </si>
  <si>
    <t>Ed</t>
  </si>
  <si>
    <t>Pastor, Ed</t>
  </si>
  <si>
    <t>AZ</t>
  </si>
  <si>
    <t>Pastor's PAC</t>
  </si>
  <si>
    <t>Judiciary</t>
  </si>
  <si>
    <t>Financial Services, Subcommittee Ranking Member (Housing &amp; Community Opportunity)</t>
  </si>
  <si>
    <t>Waters</t>
  </si>
  <si>
    <t>Maxine</t>
  </si>
  <si>
    <t>Waters, Maxine</t>
  </si>
  <si>
    <t>People Helping People</t>
  </si>
  <si>
    <t>Education &amp; the Workforce</t>
  </si>
  <si>
    <t>Kind</t>
  </si>
  <si>
    <t>Ron</t>
  </si>
  <si>
    <t>Kind, Ron</t>
  </si>
  <si>
    <t>WI</t>
  </si>
  <si>
    <t>Badger PAC</t>
  </si>
  <si>
    <t>Energy &amp; Commerce</t>
  </si>
  <si>
    <t>DeGette</t>
  </si>
  <si>
    <t>Diana</t>
  </si>
  <si>
    <t>PAC COH 12/31/06</t>
  </si>
  <si>
    <t>Betsy</t>
  </si>
  <si>
    <t xml:space="preserve">202-276-2334 </t>
  </si>
  <si>
    <t>Intelligence; Subcommittee Ranking Member (Technical &amp; Tactical Intelligence)</t>
  </si>
  <si>
    <t>Cramer</t>
  </si>
  <si>
    <t>Bud</t>
  </si>
  <si>
    <t>Cramer, Bud</t>
  </si>
  <si>
    <t>AL</t>
  </si>
  <si>
    <t>Veterans' Affairs</t>
  </si>
  <si>
    <t>Science; Subcommittee Ranking Member (Research)</t>
  </si>
  <si>
    <t>Hooley</t>
  </si>
  <si>
    <t>Darlene</t>
  </si>
  <si>
    <t>Hooley, Darlene</t>
  </si>
  <si>
    <t>OR</t>
  </si>
  <si>
    <t>Armed Services</t>
  </si>
  <si>
    <t>Israel</t>
  </si>
  <si>
    <t xml:space="preserve">Steve </t>
  </si>
  <si>
    <t>Israel, Steve</t>
  </si>
  <si>
    <t>Defending Americas Future</t>
  </si>
  <si>
    <t>Lee</t>
  </si>
  <si>
    <t>Lee, Barbara</t>
  </si>
  <si>
    <t>609-750-9365</t>
  </si>
  <si>
    <t>609-750-0618</t>
  </si>
  <si>
    <t>50 Washington Road</t>
  </si>
  <si>
    <t>West Windsor</t>
  </si>
  <si>
    <t>609-731-5266</t>
  </si>
  <si>
    <t>609-737-2343</t>
  </si>
  <si>
    <t>1st Quarter</t>
  </si>
  <si>
    <t>Inslee</t>
  </si>
  <si>
    <t>Jay</t>
  </si>
  <si>
    <t>Inslee, Jay</t>
  </si>
  <si>
    <t>New Apollo Energy PAC</t>
  </si>
  <si>
    <t>Resources; Subcommittee Ranking Member (Fishery &amp; Ocean)</t>
  </si>
  <si>
    <t>Pallone</t>
  </si>
  <si>
    <t>Pallone, Frank</t>
  </si>
  <si>
    <t>Shore Pac</t>
  </si>
  <si>
    <t>Ross</t>
  </si>
  <si>
    <t>Ross, Mike</t>
  </si>
  <si>
    <t>Our Congress Pac</t>
  </si>
  <si>
    <t>info@hincheyforcongress.org</t>
  </si>
  <si>
    <t>845-338-8890</t>
  </si>
  <si>
    <t>408-244-8085</t>
  </si>
  <si>
    <t>408-558-8086</t>
  </si>
  <si>
    <t>1999 South Bascom Avenue, Suite 815</t>
  </si>
  <si>
    <t>Campbell</t>
  </si>
  <si>
    <t>408-227-3535</t>
  </si>
  <si>
    <t>202-652-1133</t>
  </si>
  <si>
    <t>Jennifer Van der Heide</t>
  </si>
  <si>
    <t>202-225-6839</t>
  </si>
  <si>
    <t>jcvandy4@yahoo.com</t>
  </si>
  <si>
    <t>Jenny Tores</t>
  </si>
  <si>
    <t>1300 St.Mary's Street, Suite 504</t>
  </si>
  <si>
    <t>Raleigh</t>
  </si>
  <si>
    <t>919-740-5265</t>
  </si>
  <si>
    <t>919-782-7108</t>
  </si>
  <si>
    <t>Esther Hall Miller</t>
  </si>
  <si>
    <t>Mark Harkins</t>
  </si>
  <si>
    <t>202-380-6044</t>
  </si>
  <si>
    <t>mharkins@gmail.com</t>
  </si>
  <si>
    <t>Anna Rose</t>
  </si>
  <si>
    <t>Carol Reid Erichseh</t>
  </si>
  <si>
    <t>carol@bradmiller.org</t>
  </si>
  <si>
    <t>919-834-2343</t>
  </si>
  <si>
    <t>916-498-5600</t>
  </si>
  <si>
    <t>916-444-6117</t>
  </si>
  <si>
    <t>12-600 Federal Courthouse, 501 I Street</t>
  </si>
  <si>
    <t>Sacramento</t>
  </si>
  <si>
    <t>202-225-0762</t>
  </si>
  <si>
    <t>301-654-5600</t>
  </si>
  <si>
    <t xml:space="preserve">5800 Kennedy Drive </t>
  </si>
  <si>
    <t>Chevy Chase</t>
  </si>
  <si>
    <t>Joe Trahern</t>
  </si>
  <si>
    <t>202-225-8704</t>
  </si>
  <si>
    <t>rogalle@ashmeadgroup.org</t>
  </si>
  <si>
    <t>Deborah Chusmir</t>
  </si>
  <si>
    <t>Diana Rogalle</t>
  </si>
  <si>
    <t>joe_trahern@yahoo.com</t>
  </si>
  <si>
    <t>202-204-9050</t>
  </si>
  <si>
    <t>206-553-7170</t>
  </si>
  <si>
    <t>202-812-1369</t>
  </si>
  <si>
    <t>206-286-7685</t>
  </si>
  <si>
    <t>Therese McDermott</t>
  </si>
  <si>
    <t>Jan Shinpoch</t>
  </si>
  <si>
    <t>janw@mindspring.com</t>
  </si>
  <si>
    <t>202-225-8354</t>
  </si>
  <si>
    <t>1217 Longworth</t>
  </si>
  <si>
    <t>202-225-5441</t>
  </si>
  <si>
    <t>202-225-3289</t>
  </si>
  <si>
    <t>1221 Longworth</t>
  </si>
  <si>
    <t>P.O. Box 14131 St Paul, MN 55114</t>
  </si>
  <si>
    <t>651-603-1505</t>
  </si>
  <si>
    <t>703-971-4700</t>
  </si>
  <si>
    <t>703-922-9436</t>
  </si>
  <si>
    <t>5115 B Franconia Road</t>
  </si>
  <si>
    <t>202-258-9656</t>
  </si>
  <si>
    <t>703-248-9450</t>
  </si>
  <si>
    <t>2411 N. Lincoln Street</t>
  </si>
  <si>
    <t>LuAnn Bennett</t>
  </si>
  <si>
    <t>Pomeroy, Earl</t>
  </si>
  <si>
    <t>ND</t>
  </si>
  <si>
    <t>NODAK PAC</t>
  </si>
  <si>
    <t>Mike</t>
  </si>
  <si>
    <t>John Hugya</t>
  </si>
  <si>
    <t>Theresa Lehman</t>
  </si>
  <si>
    <t>contactme@murtha.org</t>
  </si>
  <si>
    <t>1-800-630-8196</t>
  </si>
  <si>
    <t>508-634-8198</t>
  </si>
  <si>
    <t>36 Atwater Terrace</t>
  </si>
  <si>
    <t>Springfield</t>
  </si>
  <si>
    <t>202-225-8409</t>
  </si>
  <si>
    <t>202-543-1569</t>
  </si>
  <si>
    <t>413-739-8258</t>
  </si>
  <si>
    <t>Maureen</t>
  </si>
  <si>
    <t>Ann Jablon</t>
  </si>
  <si>
    <t>ajablon@jablon.com</t>
  </si>
  <si>
    <t>732-571-1140</t>
  </si>
  <si>
    <t>732-870-3890</t>
  </si>
  <si>
    <t>504 Broadway</t>
  </si>
  <si>
    <t>202-225-2861</t>
  </si>
  <si>
    <t>202-225-6791</t>
  </si>
  <si>
    <t>1222 Longworth</t>
  </si>
  <si>
    <t>202-225-6676</t>
  </si>
  <si>
    <t>202-226-1012</t>
  </si>
  <si>
    <t>1226 Longworth</t>
  </si>
  <si>
    <t>202-225-4714</t>
  </si>
  <si>
    <t>1229 Longworth</t>
  </si>
  <si>
    <t>202-225-4906</t>
  </si>
  <si>
    <t>202-225-4987</t>
  </si>
  <si>
    <t>1230 Longworth</t>
  </si>
  <si>
    <t>202-225-2965</t>
  </si>
  <si>
    <t>202-225-5859</t>
  </si>
  <si>
    <t>1232 Longworth</t>
  </si>
  <si>
    <t>202-225-5665</t>
  </si>
  <si>
    <t>202-225-5729</t>
  </si>
  <si>
    <t>1236 Longworth</t>
  </si>
  <si>
    <t>202-225-4961</t>
  </si>
  <si>
    <t>202-226-1033</t>
  </si>
  <si>
    <t>1239 Longworth</t>
  </si>
  <si>
    <t>202-225-4572</t>
  </si>
  <si>
    <t>202-225-8135</t>
  </si>
  <si>
    <t>125 Cannon</t>
  </si>
  <si>
    <t>202-225-7084</t>
  </si>
  <si>
    <t>202-225-2422</t>
  </si>
  <si>
    <t>1319 Longworth</t>
  </si>
  <si>
    <t>202-225-4061</t>
  </si>
  <si>
    <t>202-226-6500</t>
  </si>
  <si>
    <t xml:space="preserve">1323 Longworth </t>
  </si>
  <si>
    <t>202-225-3011</t>
  </si>
  <si>
    <t>202-225-5638</t>
  </si>
  <si>
    <t>1404 Longworth</t>
  </si>
  <si>
    <t>202-225-1725</t>
  </si>
  <si>
    <t>202-225-4535</t>
  </si>
  <si>
    <t>202-225-4403</t>
  </si>
  <si>
    <t>2135 Rayburn</t>
  </si>
  <si>
    <t>202-225-3315</t>
  </si>
  <si>
    <t>202-225-2313</t>
  </si>
  <si>
    <t>1004 Longworth</t>
  </si>
  <si>
    <t>202-225-3265</t>
  </si>
  <si>
    <t>202-225-5663</t>
  </si>
  <si>
    <t>2426 Rayburn</t>
  </si>
  <si>
    <t>202-225-5126</t>
  </si>
  <si>
    <t>1536 Longworth</t>
  </si>
  <si>
    <t>202-225-4311</t>
  </si>
  <si>
    <t>202-226-1035</t>
  </si>
  <si>
    <t>1314 Longworth</t>
  </si>
  <si>
    <t>202-225-3341</t>
  </si>
  <si>
    <t>202-225-9308</t>
  </si>
  <si>
    <t>2408 Rayburn</t>
  </si>
  <si>
    <t>202-225-5661</t>
  </si>
  <si>
    <t>202-225-0285</t>
  </si>
  <si>
    <t>215 Cannon</t>
  </si>
  <si>
    <t>202-225-2076</t>
  </si>
  <si>
    <t>202-225-4977</t>
  </si>
  <si>
    <t>2184 Rayburn</t>
  </si>
  <si>
    <t>202-225-4801</t>
  </si>
  <si>
    <t>202-225-4392</t>
  </si>
  <si>
    <t>DC Home#</t>
  </si>
  <si>
    <t>Julia Hoffman</t>
  </si>
  <si>
    <t>jhoffman@cfc-dc.com</t>
  </si>
  <si>
    <t>Majority Pac</t>
  </si>
  <si>
    <t>Brave Pac</t>
  </si>
  <si>
    <t>Transfund</t>
  </si>
  <si>
    <t>Giving Willingly Empowering Nationally (GWEN) PAC</t>
  </si>
  <si>
    <t>87 N. Raymond Ave, Suite 800 Pasadena, CA 91103</t>
  </si>
  <si>
    <t>626-304-2727</t>
  </si>
  <si>
    <t>626-304-0572</t>
  </si>
  <si>
    <t>1118 Longworth</t>
  </si>
  <si>
    <t>202-225-5905</t>
  </si>
  <si>
    <t>202-225-5396</t>
  </si>
  <si>
    <t>1122 Longworth</t>
  </si>
  <si>
    <t>202-225-6616</t>
  </si>
  <si>
    <t>202226-7253</t>
  </si>
  <si>
    <t xml:space="preserve">1130 Longworth </t>
  </si>
  <si>
    <t>202-225-4755</t>
  </si>
  <si>
    <t>202-225-4886</t>
  </si>
  <si>
    <t>1133 Longworth</t>
  </si>
  <si>
    <t>202-225-1605</t>
  </si>
  <si>
    <t>202-226-0691</t>
  </si>
  <si>
    <t>118 Cannon</t>
  </si>
  <si>
    <t>202-225-7931</t>
  </si>
  <si>
    <t>202-225-5614</t>
  </si>
  <si>
    <t>202-225-1168</t>
  </si>
  <si>
    <t>1201 Longworth</t>
  </si>
  <si>
    <t>202-225-8351</t>
  </si>
  <si>
    <t>810-239-1437</t>
  </si>
  <si>
    <t>Patrice Tierney</t>
  </si>
  <si>
    <t>202-226-5526</t>
  </si>
  <si>
    <t>202-441-2383</t>
  </si>
  <si>
    <t>Betsy.Arnold@mail.house.gov</t>
  </si>
  <si>
    <t>arnoldb_2008@yahoo.com</t>
  </si>
  <si>
    <t>202-226-8616</t>
  </si>
  <si>
    <t>703-371-8691</t>
  </si>
  <si>
    <t>bambi.yingst@mail.house.gov</t>
  </si>
  <si>
    <t>202-225-5235</t>
  </si>
  <si>
    <t>Tim DelGiudice</t>
  </si>
  <si>
    <t>Jeanlouise.Beard@mail.house.gov</t>
  </si>
  <si>
    <t>jeanlouisebeard@yahoo.com</t>
  </si>
  <si>
    <t>Teresa Saunders</t>
  </si>
  <si>
    <t>202-226-8318</t>
  </si>
  <si>
    <t>21 Settlers Way</t>
  </si>
  <si>
    <t>Salem</t>
  </si>
  <si>
    <t>805-569-4029</t>
  </si>
  <si>
    <t>1247 Santa Barbara Street</t>
  </si>
  <si>
    <t>widowed</t>
  </si>
  <si>
    <t>Randolph Harrison</t>
  </si>
  <si>
    <t>202-225-5652</t>
  </si>
  <si>
    <t>1504 Longworth</t>
  </si>
  <si>
    <t>202-225-4706</t>
  </si>
  <si>
    <t>202-225-2122</t>
  </si>
  <si>
    <t>1510 Longworth</t>
  </si>
  <si>
    <t>202-225-1790</t>
  </si>
  <si>
    <t>intelligence</t>
  </si>
  <si>
    <t>Non-Exclusive Subcommittee Chairs</t>
  </si>
  <si>
    <t>Members</t>
  </si>
  <si>
    <t>Chief Deputy Whips</t>
  </si>
  <si>
    <t>Exclusive Subcommittee Chairs</t>
  </si>
  <si>
    <t>budget</t>
  </si>
  <si>
    <t>Steven Broderick</t>
  </si>
  <si>
    <t>John Marshall Collins</t>
  </si>
  <si>
    <t>Stacey Leavandosky</t>
  </si>
  <si>
    <t>202-423-3688</t>
  </si>
  <si>
    <t>seleav@yahoo.com</t>
  </si>
  <si>
    <t>Bridget Fallon</t>
  </si>
  <si>
    <t>Vicki Day</t>
  </si>
  <si>
    <t>408-286-2076</t>
  </si>
  <si>
    <t>910-323-0260</t>
  </si>
  <si>
    <t>1701 N. Chestnut Street</t>
  </si>
  <si>
    <t>Lumberton</t>
  </si>
  <si>
    <t>202-225-8306 or 910-734-4166</t>
  </si>
  <si>
    <t>910-671-6898</t>
  </si>
  <si>
    <t>Dee</t>
  </si>
  <si>
    <t>Dean Mitchell</t>
  </si>
  <si>
    <t>978-459-0101</t>
  </si>
  <si>
    <t>126 Belmont Avenue</t>
  </si>
  <si>
    <t>Lowell</t>
  </si>
  <si>
    <t>202-226-0771</t>
  </si>
  <si>
    <t>978-454-1674</t>
  </si>
  <si>
    <t>207-942-6935</t>
  </si>
  <si>
    <t>207-942-5907</t>
  </si>
  <si>
    <t>23 Water St.</t>
  </si>
  <si>
    <t>Bangor</t>
  </si>
  <si>
    <t>202-225-0724</t>
  </si>
  <si>
    <t>202-548-3259</t>
  </si>
  <si>
    <t>207-746-9069</t>
  </si>
  <si>
    <t>111 Main Street</t>
  </si>
  <si>
    <t>East Millinocket</t>
  </si>
  <si>
    <t>Peter Chandler</t>
  </si>
  <si>
    <t>2020225-6306</t>
  </si>
  <si>
    <t>207-671-0958</t>
  </si>
  <si>
    <t>peterchandler@hotmail.com</t>
  </si>
  <si>
    <t>Diane Smith</t>
  </si>
  <si>
    <t>212-367-7350</t>
  </si>
  <si>
    <t>212-367-7356</t>
  </si>
  <si>
    <t>201 Varick St., Suite 669</t>
  </si>
  <si>
    <t>917-865-4122</t>
  </si>
  <si>
    <t>202-554-2400</t>
  </si>
  <si>
    <t>212-579-5836</t>
  </si>
  <si>
    <t>315 W. 70th Street, Apt. 3C</t>
  </si>
  <si>
    <t>985-369-3453</t>
  </si>
  <si>
    <t>122 D St., SE</t>
  </si>
  <si>
    <t>Peachy</t>
  </si>
  <si>
    <t>Casey O'Shea</t>
  </si>
  <si>
    <t>202-226-7149</t>
  </si>
  <si>
    <t>Jody Comeaux</t>
  </si>
  <si>
    <t>801-486-1236</t>
  </si>
  <si>
    <t>Jamaica Estates</t>
  </si>
  <si>
    <t>married</t>
  </si>
  <si>
    <t>Rita Ackerman</t>
  </si>
  <si>
    <t>Jedd Moskowitz</t>
  </si>
  <si>
    <t>240-432-7536</t>
  </si>
  <si>
    <t>jedd.moskowitz@mail.house.gov</t>
  </si>
  <si>
    <t>Brenda Connolly</t>
  </si>
  <si>
    <t>ackermanforcongress@comcast.net</t>
  </si>
  <si>
    <t>213-483-1425</t>
  </si>
  <si>
    <t>1910 Sunset Blvd, #560</t>
  </si>
  <si>
    <t>Las Angelos</t>
  </si>
  <si>
    <t>310 N. Mesa, Suite 400</t>
  </si>
  <si>
    <t>El Paso</t>
  </si>
  <si>
    <t>202-225-4831</t>
  </si>
  <si>
    <t>202-225-2016</t>
  </si>
  <si>
    <t>202-548-4602</t>
  </si>
  <si>
    <t>915-585-7531</t>
  </si>
  <si>
    <t>910 C St., SE</t>
  </si>
  <si>
    <t>Carolina</t>
  </si>
  <si>
    <t>Perry Finney Brody</t>
  </si>
  <si>
    <t>202-226-8334</t>
  </si>
  <si>
    <t>202-225-4340</t>
  </si>
  <si>
    <t>perry.finney@verizon.net</t>
  </si>
  <si>
    <t>Liza Lynch</t>
  </si>
  <si>
    <t>Intelligence, Chair</t>
  </si>
  <si>
    <t>Meek, Kendrick</t>
  </si>
  <si>
    <t>heat pac</t>
  </si>
  <si>
    <t>Veterans' Affairs,  Subcommittee Ranking Member (Health)</t>
  </si>
  <si>
    <t>tbergreen@hotmail.com</t>
  </si>
  <si>
    <t>Christopher Hoven</t>
  </si>
  <si>
    <t>Patricia Horton</t>
  </si>
  <si>
    <t>626-304-2727 / 626-583-8581</t>
  </si>
  <si>
    <t>501-324-5941</t>
  </si>
  <si>
    <t>501-324-6029</t>
  </si>
  <si>
    <t>3118 Federal Building, 700 W Capitol Street</t>
  </si>
  <si>
    <t>Little Rock</t>
  </si>
  <si>
    <t>202-812-0942</t>
  </si>
  <si>
    <t>501-224-5668</t>
  </si>
  <si>
    <t>50 Robinwood</t>
  </si>
  <si>
    <t>Betsy Singleton</t>
  </si>
  <si>
    <t>617-872-1450</t>
  </si>
  <si>
    <t>508-831-7356</t>
  </si>
  <si>
    <t>393 Burncoat</t>
  </si>
  <si>
    <t>Worcester</t>
  </si>
  <si>
    <t>202-546-8933</t>
  </si>
  <si>
    <t>508-852-0303</t>
  </si>
  <si>
    <t>Democratic Whip</t>
  </si>
  <si>
    <t>BRIDGE PAC</t>
  </si>
  <si>
    <t>Married</t>
  </si>
  <si>
    <t>Ways &amp; Means</t>
  </si>
  <si>
    <t>Emanuel</t>
  </si>
  <si>
    <t>Rahm</t>
  </si>
  <si>
    <t>Emanuel, Rahm</t>
  </si>
  <si>
    <t>IL</t>
  </si>
  <si>
    <t>Democratic Caucus Chair</t>
  </si>
  <si>
    <t>Our Common Values</t>
  </si>
  <si>
    <t>Scott</t>
  </si>
  <si>
    <t>Scott, David</t>
  </si>
  <si>
    <t>600 North Jackson Street, Suite 203</t>
  </si>
  <si>
    <t>Media</t>
  </si>
  <si>
    <t>703-370-1195</t>
  </si>
  <si>
    <t>4005 Featherstone Place</t>
  </si>
  <si>
    <t>Alexandria</t>
  </si>
  <si>
    <t>Brian Bronton</t>
  </si>
  <si>
    <t>Thompson, Mike</t>
  </si>
  <si>
    <t>Victory in Novermber (VINEPAC)</t>
  </si>
  <si>
    <t>Carnahan</t>
  </si>
  <si>
    <t>Russ</t>
  </si>
  <si>
    <t>Carnahan, Russ</t>
  </si>
  <si>
    <t>ARCH PAC</t>
  </si>
  <si>
    <t>Cooper</t>
  </si>
  <si>
    <t>Cooper, Jim</t>
  </si>
  <si>
    <t>Costa</t>
  </si>
  <si>
    <t>Costa, Jim</t>
  </si>
  <si>
    <t>Cuellar</t>
  </si>
  <si>
    <t>Cuellar, Henry</t>
  </si>
  <si>
    <t>Lincoln</t>
  </si>
  <si>
    <t>Davis, Lincoln</t>
  </si>
  <si>
    <t>Davis, Susan</t>
  </si>
  <si>
    <t>Higgins</t>
  </si>
  <si>
    <t>Higgins, Brian</t>
  </si>
  <si>
    <t>Holt</t>
  </si>
  <si>
    <t>Holt, Rush</t>
  </si>
  <si>
    <t>Larsen</t>
  </si>
  <si>
    <t>Larsen, Rick</t>
  </si>
  <si>
    <t>Larson</t>
  </si>
  <si>
    <t>John</t>
  </si>
  <si>
    <t>Larson, John</t>
  </si>
  <si>
    <t>CT</t>
  </si>
  <si>
    <t>Democratic Caucus Vice- Chair</t>
  </si>
  <si>
    <t>Synergy PAC</t>
  </si>
  <si>
    <t>Becerra</t>
  </si>
  <si>
    <t>Xavier</t>
  </si>
  <si>
    <t>Becerra, Xavier</t>
  </si>
  <si>
    <t>Assistant to the Speaker</t>
  </si>
  <si>
    <t>Leadership of Today &amp; Tomorrow</t>
  </si>
  <si>
    <t>1119 Longworth</t>
  </si>
  <si>
    <t>202-225-6235</t>
  </si>
  <si>
    <t>202-225-2202</t>
  </si>
  <si>
    <t>Budget</t>
  </si>
  <si>
    <t>Gwen</t>
  </si>
  <si>
    <t>Moore, Gwen</t>
  </si>
  <si>
    <t>Standard of Official Conduct</t>
  </si>
  <si>
    <t>Tubbs Jones</t>
  </si>
  <si>
    <t>Stephanie</t>
  </si>
  <si>
    <t>Tubbs Jones, Stephanie</t>
  </si>
  <si>
    <t>OH</t>
  </si>
  <si>
    <t>Berry</t>
  </si>
  <si>
    <t>Marion</t>
  </si>
  <si>
    <t>Berry, Marion</t>
  </si>
  <si>
    <t>AR</t>
  </si>
  <si>
    <t>Bishop</t>
  </si>
  <si>
    <t>Sanford</t>
  </si>
  <si>
    <t>Bishop, Sanford</t>
  </si>
  <si>
    <t>Boyd</t>
  </si>
  <si>
    <t>Allen</t>
  </si>
  <si>
    <t>Boyd, Allen</t>
  </si>
  <si>
    <t>FL</t>
  </si>
  <si>
    <t>Member</t>
  </si>
  <si>
    <t>Chandler</t>
  </si>
  <si>
    <t xml:space="preserve">Ben </t>
  </si>
  <si>
    <t>Chandler, Ben</t>
  </si>
  <si>
    <t>KY</t>
  </si>
  <si>
    <t>Kentucky Forward</t>
  </si>
  <si>
    <t>Taylor, Gene</t>
  </si>
  <si>
    <t>Science, Subcommittee Ranking Member (Space &amp; Aeronautics)</t>
  </si>
  <si>
    <t>Udall</t>
  </si>
  <si>
    <t>Mark</t>
  </si>
  <si>
    <t>Udall, Mark</t>
  </si>
  <si>
    <t>Science</t>
  </si>
  <si>
    <t>Al</t>
  </si>
  <si>
    <t>Green, Al</t>
  </si>
  <si>
    <t>Education; Subcommittee Ranking Member (Select Education)</t>
  </si>
  <si>
    <t>Hinojosa</t>
  </si>
  <si>
    <t>Ruben</t>
  </si>
  <si>
    <t>Hinojosa, Ruben</t>
  </si>
  <si>
    <t>205-254-1960</t>
  </si>
  <si>
    <t>205-254-1974</t>
  </si>
  <si>
    <t>1728 3rd Avenue North, Suite 400-B2</t>
  </si>
  <si>
    <t>Birmingham</t>
  </si>
  <si>
    <t>205-903-1343            202-225-0256</t>
  </si>
  <si>
    <t>202-546-0719</t>
  </si>
  <si>
    <t>Dana Gresham</t>
  </si>
  <si>
    <t>202-225-1710</t>
  </si>
  <si>
    <t>202-812-1065</t>
  </si>
  <si>
    <t>dana_gresham@hotmail.com</t>
  </si>
  <si>
    <t>Kiona Daniels</t>
  </si>
  <si>
    <t>Gina McKell</t>
  </si>
  <si>
    <t>202-902-9104</t>
  </si>
  <si>
    <t>Government Reform</t>
  </si>
  <si>
    <t>Kanjorski</t>
  </si>
  <si>
    <t>Kanjorski, Paul</t>
  </si>
  <si>
    <t>PA</t>
  </si>
  <si>
    <t>Citizens for Action</t>
  </si>
  <si>
    <t>Levin</t>
  </si>
  <si>
    <t>Sandy</t>
  </si>
  <si>
    <t>Levin, Sander</t>
  </si>
  <si>
    <t xml:space="preserve">Foreign Affairs </t>
  </si>
  <si>
    <t>Cash on Hand as of 11/27/2006</t>
  </si>
  <si>
    <t>Doyle</t>
  </si>
  <si>
    <t>Doyle, Mike</t>
  </si>
  <si>
    <t>Keystone Fund</t>
  </si>
  <si>
    <t>Susan</t>
  </si>
  <si>
    <t>Engel</t>
  </si>
  <si>
    <t>Eliot</t>
  </si>
  <si>
    <t>Engel, Eliot</t>
  </si>
  <si>
    <t>Eshoo</t>
  </si>
  <si>
    <t>Anna</t>
  </si>
  <si>
    <t>Eshoo, Anna</t>
  </si>
  <si>
    <t>Gonzalez</t>
  </si>
  <si>
    <t>Gonzalez, Charles</t>
  </si>
  <si>
    <t>Green</t>
  </si>
  <si>
    <t>Gene</t>
  </si>
  <si>
    <t>Green, Gene</t>
  </si>
  <si>
    <t xml:space="preserve">Resources  </t>
  </si>
  <si>
    <t>By March</t>
  </si>
  <si>
    <t>El Monte</t>
  </si>
  <si>
    <t>202-225-9698</t>
  </si>
  <si>
    <t>202-544-0548</t>
  </si>
  <si>
    <t>626-443-8408</t>
  </si>
  <si>
    <t>Sam Sayyad</t>
  </si>
  <si>
    <t>Don Lyster</t>
  </si>
  <si>
    <t>202-226-0157</t>
  </si>
  <si>
    <t>don_lyster@hotmail.com</t>
  </si>
  <si>
    <t>Juan Lopez</t>
  </si>
  <si>
    <t>Jennifer Grodsky</t>
  </si>
  <si>
    <t>718-855-8018</t>
  </si>
  <si>
    <t>718-858-4542</t>
  </si>
  <si>
    <t>Rush</t>
  </si>
  <si>
    <t>Bobby</t>
  </si>
  <si>
    <t>Rush, Bobby</t>
  </si>
  <si>
    <t>Gov't Reform; Subcommittee Ranking Member (Government Management, Finance &amp; Accountability)</t>
  </si>
  <si>
    <t>Towns</t>
  </si>
  <si>
    <t>Edolphus</t>
  </si>
  <si>
    <t>Towns, Edolphus</t>
  </si>
  <si>
    <t>Edu. And Tech. Pac</t>
  </si>
  <si>
    <t>Armed Services, Subcommittee Ranking Member (Readiness)</t>
  </si>
  <si>
    <t>Solomon</t>
  </si>
  <si>
    <t>Andrea Boren</t>
  </si>
  <si>
    <t>Bill Blumenthal</t>
  </si>
  <si>
    <t>202-226-9786</t>
  </si>
  <si>
    <t>202-341-7921</t>
  </si>
  <si>
    <t>Bill.Blumenthal@mail.house.gov</t>
  </si>
  <si>
    <t>blumenthal.bill@gmail.com</t>
  </si>
  <si>
    <t>Erica Giers</t>
  </si>
  <si>
    <t>413-530-5844</t>
  </si>
  <si>
    <t>Erica.Giers@mail.house.gov</t>
  </si>
  <si>
    <t xml:space="preserve">Molly </t>
  </si>
  <si>
    <t>515-282-1909</t>
  </si>
  <si>
    <t>515-710-3501</t>
  </si>
  <si>
    <t>4323 Grand Ave., #433</t>
  </si>
  <si>
    <t>Des Moines</t>
  </si>
  <si>
    <t>Dody Boswell</t>
  </si>
  <si>
    <t>Jennifer Van Der Heide</t>
  </si>
  <si>
    <t>408-309-6453</t>
  </si>
  <si>
    <t>504-589-2274</t>
  </si>
  <si>
    <t>504-584-4513</t>
  </si>
  <si>
    <t>1012 Hale Boggs Federal Building, 500 poydras Street</t>
  </si>
  <si>
    <t>New Orleans</t>
  </si>
  <si>
    <t>202-225-0673</t>
  </si>
  <si>
    <t>504-895-1339</t>
  </si>
  <si>
    <t xml:space="preserve">1922 Marengo Drive </t>
  </si>
  <si>
    <t>Andrea Jefferson</t>
  </si>
  <si>
    <t>Eugene Green</t>
  </si>
  <si>
    <t>202-631-1726</t>
  </si>
  <si>
    <t>eugenejgreenjr@yahoo.com</t>
  </si>
  <si>
    <t>Roberta Hopkins</t>
  </si>
  <si>
    <t>Angela Coleman</t>
  </si>
  <si>
    <t>504-975-1723</t>
  </si>
  <si>
    <t>202-225-4725</t>
  </si>
  <si>
    <t>4620 NW 24th Avenue</t>
  </si>
  <si>
    <t>Boca Raton</t>
  </si>
  <si>
    <t>Dori Klein</t>
  </si>
  <si>
    <t>Brian Smoot</t>
  </si>
  <si>
    <t>202-997-6903</t>
  </si>
  <si>
    <t>briansmoot@gmail.com</t>
  </si>
  <si>
    <t>Jeff Champagne</t>
  </si>
  <si>
    <t>516-659-0060</t>
  </si>
  <si>
    <t>Widowed</t>
  </si>
  <si>
    <t>Rob Rcklaus</t>
  </si>
  <si>
    <t>202-302-3186</t>
  </si>
  <si>
    <t>rjrecklous@yahoo.com</t>
  </si>
  <si>
    <t>Shannon Carlin</t>
  </si>
  <si>
    <t>Georgia Costello</t>
  </si>
  <si>
    <t>202-226-7087</t>
  </si>
  <si>
    <t>571-221-7805</t>
  </si>
  <si>
    <t>David.Gillies@mail.house.gov</t>
  </si>
  <si>
    <t>adgillies@cox.net</t>
  </si>
  <si>
    <t>Karl Britton</t>
  </si>
  <si>
    <t>202-226-7089</t>
  </si>
  <si>
    <t>703-217-0763</t>
  </si>
  <si>
    <t>karl.britton@mail.house.gov</t>
  </si>
  <si>
    <t>Mary Shalapin</t>
  </si>
  <si>
    <t>mshalopin@aol.com</t>
  </si>
  <si>
    <t>1300 Matamoros #210</t>
  </si>
  <si>
    <t>Laredo</t>
  </si>
  <si>
    <t>956-717-9730</t>
  </si>
  <si>
    <t>1310 Nicklaus Loop</t>
  </si>
  <si>
    <t>Imelda Cuellar</t>
  </si>
  <si>
    <t>Terry Stinson</t>
  </si>
  <si>
    <t>202-226-5629</t>
  </si>
  <si>
    <t>714-914-6222</t>
  </si>
  <si>
    <t>Terry.Stinson@mail.house.gov</t>
  </si>
  <si>
    <t>testinson@aol.com</t>
  </si>
  <si>
    <t>Natalie Hiatt</t>
  </si>
  <si>
    <t>Phil Sunderland</t>
  </si>
  <si>
    <t>202-226-0018</t>
  </si>
  <si>
    <t>202-225-8187</t>
  </si>
  <si>
    <t>Amanda Ruff</t>
  </si>
  <si>
    <t>Hanna</t>
  </si>
  <si>
    <t>311 Washington St. Suite 200 Arlington, VA 22314</t>
  </si>
  <si>
    <t>201-646-0808</t>
  </si>
  <si>
    <t>201-646-1944</t>
  </si>
  <si>
    <t>25 Main Street</t>
  </si>
  <si>
    <t>Hackensack</t>
  </si>
  <si>
    <t>201-475-9232</t>
  </si>
  <si>
    <t>PO Box 650</t>
  </si>
  <si>
    <t>Fair Lawn</t>
  </si>
  <si>
    <t>5331 Harcourt Avenue</t>
  </si>
  <si>
    <t>Los Angeles</t>
  </si>
  <si>
    <t>Jim Clarke</t>
  </si>
  <si>
    <t>202-225-2505</t>
  </si>
  <si>
    <t>jimbclarke@comcast.net</t>
  </si>
  <si>
    <t>Alice Holmes</t>
  </si>
  <si>
    <t>Jim B. Clarke</t>
  </si>
  <si>
    <t>108 E. Huntington</t>
  </si>
  <si>
    <t>Jonesboro</t>
  </si>
  <si>
    <t>315-793-8146</t>
  </si>
  <si>
    <t>10 Broad Street</t>
  </si>
  <si>
    <t>785-234-8111</t>
  </si>
  <si>
    <t>510 SW 10th Avenue</t>
  </si>
  <si>
    <t>123 Linden Boulevard, 4 Floor</t>
  </si>
  <si>
    <t>718-287-1142</t>
  </si>
  <si>
    <t>574-288-2780</t>
  </si>
  <si>
    <t>Foreign Affairs; Subcommittee Ranking Member (Oversight &amp; Investigation)</t>
  </si>
  <si>
    <t>Standards of conduct</t>
  </si>
  <si>
    <t>Foreign Affairs, Subcommittee Ranking Member (Asia &amp; Pacific)</t>
  </si>
  <si>
    <t>213-628-9230</t>
  </si>
  <si>
    <t>213-628-8578</t>
  </si>
  <si>
    <t>255 East Temple St., Ste 1860</t>
  </si>
  <si>
    <t>202-225-2406</t>
  </si>
  <si>
    <t>1712 South Mason Street</t>
  </si>
  <si>
    <t>Appleton</t>
  </si>
  <si>
    <t>Gayle Kagen</t>
  </si>
  <si>
    <t xml:space="preserve">David Williams </t>
  </si>
  <si>
    <t>202-226-7383</t>
  </si>
  <si>
    <t>202-297-5455</t>
  </si>
  <si>
    <t>d.williams@mail.house.gov</t>
  </si>
  <si>
    <t>dwilly3215@yahoo.com</t>
  </si>
  <si>
    <t>Katie Tilley</t>
  </si>
  <si>
    <t>202-226-7397</t>
  </si>
  <si>
    <t>612-751-0515</t>
  </si>
  <si>
    <t>katie.tillley@mail.house.gov</t>
  </si>
  <si>
    <t>kbtilley@gmail.com</t>
  </si>
  <si>
    <t>Steve Thiede</t>
  </si>
  <si>
    <t>920-268-3539</t>
  </si>
  <si>
    <t>thiede@kagen4congress.com</t>
  </si>
  <si>
    <t>920-437-1954</t>
  </si>
  <si>
    <t>920-437-1978</t>
  </si>
  <si>
    <t>700 E. Walnut Street</t>
  </si>
  <si>
    <t>Green Bay</t>
  </si>
  <si>
    <t>Adam Brand</t>
  </si>
  <si>
    <t>202-281-9726</t>
  </si>
  <si>
    <t>202-429-3290</t>
  </si>
  <si>
    <t>adam.brand@mail.house.gov</t>
  </si>
  <si>
    <t>Terri Alford</t>
  </si>
  <si>
    <t>703-867-3655</t>
  </si>
  <si>
    <t>terri.alford@mail.house.gov</t>
  </si>
  <si>
    <t>Greg Mecher</t>
  </si>
  <si>
    <t>202-543-0624</t>
  </si>
  <si>
    <t>mecher@kennedyforri.com</t>
  </si>
  <si>
    <t>713-825-6783</t>
  </si>
  <si>
    <t>12403 Meadow Ridge</t>
  </si>
  <si>
    <t>Staffons</t>
  </si>
  <si>
    <t>Small business</t>
  </si>
  <si>
    <t>202-225-5517</t>
  </si>
  <si>
    <t>434 Cannon</t>
  </si>
  <si>
    <t xml:space="preserve">Huntsville </t>
  </si>
  <si>
    <t>202-744-9461</t>
  </si>
  <si>
    <t>202-544-3738</t>
  </si>
  <si>
    <t>256-533-3372</t>
  </si>
  <si>
    <t>Susan Lampson</t>
  </si>
  <si>
    <t>713-705-2383</t>
  </si>
  <si>
    <t>Mike.Lykes@mail.house.gov</t>
  </si>
  <si>
    <t>mikelykes@earthlink.net</t>
  </si>
  <si>
    <t>Suzanne Jordan</t>
  </si>
  <si>
    <t>202-225-1280</t>
  </si>
  <si>
    <t>202-281-6361</t>
  </si>
  <si>
    <t>suzanne.jordan@mail.house.gov</t>
  </si>
  <si>
    <t>300 Centerville Rd. Suite 200 South</t>
  </si>
  <si>
    <t>401-884-2424</t>
  </si>
  <si>
    <t>1270 Ives Road</t>
  </si>
  <si>
    <t>Kristen Nicholson</t>
  </si>
  <si>
    <t>202-226-8601</t>
  </si>
  <si>
    <t>Kristen.Nicholson@mail.house.gov</t>
  </si>
  <si>
    <t>kristenelise@gmail.com</t>
  </si>
  <si>
    <t>202-226-8606</t>
  </si>
  <si>
    <t>703-244-7201</t>
  </si>
  <si>
    <t>Stu.Rose@mail.house.gov</t>
  </si>
  <si>
    <t>Jennifer Chandler</t>
  </si>
  <si>
    <t>Denis Fleming</t>
  </si>
  <si>
    <t>202-225-3687</t>
  </si>
  <si>
    <t>denisb76@aol.com</t>
  </si>
  <si>
    <t>Will Coffman</t>
  </si>
  <si>
    <t>502-896-4037</t>
  </si>
  <si>
    <t>646-392-8242</t>
  </si>
  <si>
    <t>718-735-3900</t>
  </si>
  <si>
    <t>246 Midwood Avenue</t>
  </si>
  <si>
    <t>Brooklyn</t>
  </si>
  <si>
    <t>single</t>
  </si>
  <si>
    <t>Terrill North</t>
  </si>
  <si>
    <t>646-207-7903</t>
  </si>
  <si>
    <t>terrillnorth@hotmail.com</t>
  </si>
  <si>
    <t>Mary Bishop</t>
  </si>
  <si>
    <t>randolphcharrison@gmail.com</t>
  </si>
  <si>
    <t>Sarah Ethington</t>
  </si>
  <si>
    <t>Jen Cooper</t>
  </si>
  <si>
    <t>804-447-0202</t>
  </si>
  <si>
    <t>859-219-1366</t>
  </si>
  <si>
    <t>859-219-3437</t>
  </si>
  <si>
    <t>417 Eustis Avenue</t>
  </si>
  <si>
    <t>Huntsville</t>
  </si>
  <si>
    <t>Carter Wells</t>
  </si>
  <si>
    <t>202-225-4701</t>
  </si>
  <si>
    <t>carterwells@verizon.net</t>
  </si>
  <si>
    <t>Alex Igou</t>
  </si>
  <si>
    <t>Jennifer Gordon</t>
  </si>
  <si>
    <t>256-539-0902</t>
  </si>
  <si>
    <t>256-539-0410</t>
  </si>
  <si>
    <t>831-424-2229</t>
  </si>
  <si>
    <t>831-424-7099</t>
  </si>
  <si>
    <t>100 W. Alisal St.</t>
  </si>
  <si>
    <t>Salinas</t>
  </si>
  <si>
    <t>202-225-8142</t>
  </si>
  <si>
    <t>202-544-5454</t>
  </si>
  <si>
    <t>831-624-4246</t>
  </si>
  <si>
    <t>Shary</t>
  </si>
  <si>
    <t>Rochelle Dornatt</t>
  </si>
  <si>
    <t>PolskaPani@aol.com</t>
  </si>
  <si>
    <t>Tom Tucker</t>
  </si>
  <si>
    <t>Plasha Fielding</t>
  </si>
  <si>
    <t>plashafielding@hotmail.com</t>
  </si>
  <si>
    <t>831-373-4607</t>
  </si>
  <si>
    <t>631-951-2210</t>
  </si>
  <si>
    <t>631-951-3308</t>
  </si>
  <si>
    <t>Hauppauge</t>
  </si>
  <si>
    <t>202-225-6973</t>
  </si>
  <si>
    <t>Marlene Budd</t>
  </si>
  <si>
    <t>Jack Pratt</t>
  </si>
  <si>
    <t>202-226-5764</t>
  </si>
  <si>
    <t>202-494-1390</t>
  </si>
  <si>
    <t>jackpratt4@yahoo.com</t>
  </si>
  <si>
    <t>Lisa Deutsch</t>
  </si>
  <si>
    <t>631-434-7500</t>
  </si>
  <si>
    <t>419-259-7500</t>
  </si>
  <si>
    <t>419-255-9623</t>
  </si>
  <si>
    <t>One Maritime Plaza #600</t>
  </si>
  <si>
    <t>Toledo</t>
  </si>
  <si>
    <t>703-836-8588</t>
  </si>
  <si>
    <t>419-536-1387</t>
  </si>
  <si>
    <t>1841 Dority Road</t>
  </si>
  <si>
    <t>Roger Szemraj</t>
  </si>
  <si>
    <t>202-225-6407</t>
  </si>
  <si>
    <t>202-225-5482</t>
  </si>
  <si>
    <t>rszemraj9@msn.com</t>
  </si>
  <si>
    <t>Norma Olsen</t>
  </si>
  <si>
    <t>Robert Dempsey</t>
  </si>
  <si>
    <t>truedemfund@hotmail.com</t>
  </si>
  <si>
    <t>419-290-0437</t>
  </si>
  <si>
    <t>401-729-5600</t>
  </si>
  <si>
    <t>401-729-5608</t>
  </si>
  <si>
    <t>207 Roosevelt Avenue, Suite 200</t>
  </si>
  <si>
    <t>Pawtucket</t>
  </si>
  <si>
    <t>313-965-9004</t>
  </si>
  <si>
    <t>1274 Library, Suite 1-B</t>
  </si>
  <si>
    <t>313-418-2848</t>
  </si>
  <si>
    <t>202-488-2994</t>
  </si>
  <si>
    <t>Kimberly Rudolph</t>
  </si>
  <si>
    <t>cliffrudy@comcast.net</t>
  </si>
  <si>
    <t>Andrea</t>
  </si>
  <si>
    <t>2241 W. Grand Blvd. Detriot, MI 48208</t>
  </si>
  <si>
    <t>313-895-0820; 313-965-9004</t>
  </si>
  <si>
    <t>313-965-9006</t>
  </si>
  <si>
    <t>510-763-0370</t>
  </si>
  <si>
    <t>5974 Skyline Blvd.</t>
  </si>
  <si>
    <t>Oakland</t>
  </si>
  <si>
    <t>202-226-1104</t>
  </si>
  <si>
    <t>510-851-1889 (CA)  202-225-9101 (DC)</t>
  </si>
  <si>
    <t>202-484-2397</t>
  </si>
  <si>
    <t>510-653-0944</t>
  </si>
  <si>
    <t>Julie Nickson</t>
  </si>
  <si>
    <t>202-225-0518</t>
  </si>
  <si>
    <t>julieklittle@hotmail.com</t>
  </si>
  <si>
    <t>Tatyana Kalinga</t>
  </si>
  <si>
    <t>Katie Belanger</t>
  </si>
  <si>
    <t>608-663-6300</t>
  </si>
  <si>
    <t>608-256-2000</t>
  </si>
  <si>
    <t>katiebelanger@tammybaldwin.com</t>
  </si>
  <si>
    <t>310-924-9310</t>
  </si>
  <si>
    <t>Ed Fry</t>
  </si>
  <si>
    <t>202-262-0260</t>
  </si>
  <si>
    <t>dd12v71@yahoo.com</t>
  </si>
  <si>
    <t>Taby Watkins</t>
  </si>
  <si>
    <t>562-429-8499</t>
  </si>
  <si>
    <t>562-938-1948</t>
  </si>
  <si>
    <t xml:space="preserve">4007 Paramount Blvd, Suite 106 </t>
  </si>
  <si>
    <t>Lakewood</t>
  </si>
  <si>
    <t>202-225-5160</t>
  </si>
  <si>
    <t>562-402-8499</t>
  </si>
  <si>
    <t>20619 Wardham Street</t>
  </si>
  <si>
    <t>Michael Torra</t>
  </si>
  <si>
    <t>202-557-8905</t>
  </si>
  <si>
    <t>michael.torra@gmail.com</t>
  </si>
  <si>
    <t>Ruth Carnegie</t>
  </si>
  <si>
    <t>Ed Velasquez</t>
  </si>
  <si>
    <t>edzodem@yahoo.com</t>
  </si>
  <si>
    <t>714-578-0304</t>
  </si>
  <si>
    <t>610-892-8623</t>
  </si>
  <si>
    <t>610-892-8628</t>
  </si>
  <si>
    <t>Committee on Agriculture</t>
  </si>
  <si>
    <t>Blue Dogs</t>
  </si>
  <si>
    <t>Divorced</t>
  </si>
  <si>
    <t>Barrow</t>
  </si>
  <si>
    <t>Barrow, John</t>
  </si>
  <si>
    <t>202-225-2823</t>
  </si>
  <si>
    <t>202-225-3377</t>
  </si>
  <si>
    <t>Berkley</t>
  </si>
  <si>
    <t>Shelley</t>
  </si>
  <si>
    <t>Berkley, Shelley</t>
  </si>
  <si>
    <t>NV</t>
  </si>
  <si>
    <t>Silver State 21st Century PAC</t>
  </si>
  <si>
    <t>405 Cannon</t>
  </si>
  <si>
    <t>202-225-5965</t>
  </si>
  <si>
    <t>202-225-3119</t>
  </si>
  <si>
    <t xml:space="preserve">Bishop </t>
  </si>
  <si>
    <t>Bishop, Tim</t>
  </si>
  <si>
    <t>Kathy</t>
  </si>
  <si>
    <t>Small Business, Subcommittee Ranking (Workforce)</t>
  </si>
  <si>
    <t>Udall, Tom</t>
  </si>
  <si>
    <t>NM</t>
  </si>
  <si>
    <t>Gov't Reform, Subcommittee Ranking (Energy Resources)</t>
  </si>
  <si>
    <t>Watson</t>
  </si>
  <si>
    <t>Diane</t>
  </si>
  <si>
    <t>Watson, Diane</t>
  </si>
  <si>
    <t>Wexler</t>
  </si>
  <si>
    <t>Wexler, Robert</t>
  </si>
  <si>
    <t>ZackPAC</t>
  </si>
  <si>
    <t>Education &amp; the Workforce, Subcommittee Ranking Member (Education Reform)</t>
  </si>
  <si>
    <t>Woolsey</t>
  </si>
  <si>
    <t>Lynn</t>
  </si>
  <si>
    <t>Woolsey, Lynn</t>
  </si>
  <si>
    <t>Science; Subcommittee Ranking Member (Economic Opportunity)</t>
  </si>
  <si>
    <t>Wu</t>
  </si>
  <si>
    <t>Wu, David</t>
  </si>
  <si>
    <t>Education &amp; Opportunity Fund</t>
  </si>
  <si>
    <t>Baird</t>
  </si>
  <si>
    <t>Brian</t>
  </si>
  <si>
    <t>Baird, Brian</t>
  </si>
  <si>
    <t>2443 Rayburn</t>
  </si>
  <si>
    <t>202-225-3536</t>
  </si>
  <si>
    <t>202-225-3478</t>
  </si>
  <si>
    <t>Committee3</t>
  </si>
  <si>
    <t>Committee2</t>
  </si>
  <si>
    <t>Committee1</t>
  </si>
  <si>
    <t>Member Listing</t>
  </si>
  <si>
    <t>Lname</t>
  </si>
  <si>
    <t>Fname</t>
  </si>
  <si>
    <t>MEMBER</t>
  </si>
  <si>
    <t>State</t>
  </si>
  <si>
    <t>Term</t>
  </si>
  <si>
    <t>Nov. 5 Results</t>
  </si>
  <si>
    <t>Position</t>
  </si>
  <si>
    <t>Matheson</t>
  </si>
  <si>
    <t>Matheson, Jim</t>
  </si>
  <si>
    <t>UT</t>
  </si>
  <si>
    <t>McCarthy</t>
  </si>
  <si>
    <t>McCarthy, Carolyn</t>
  </si>
  <si>
    <t>CAPPAC</t>
  </si>
  <si>
    <t>Meeks</t>
  </si>
  <si>
    <t>Greg</t>
  </si>
  <si>
    <t>Meeks, Gregory</t>
  </si>
  <si>
    <t>Build America PAC</t>
  </si>
  <si>
    <t>Brad</t>
  </si>
  <si>
    <t>Miller, Brad</t>
  </si>
  <si>
    <t>Moore</t>
  </si>
  <si>
    <t>Dennis</t>
  </si>
  <si>
    <t>Moore, Dennis</t>
  </si>
  <si>
    <t>KS</t>
  </si>
  <si>
    <t>Progressive Leadership for America</t>
  </si>
  <si>
    <t>906-228-2305</t>
  </si>
  <si>
    <t>1229 W. Washington</t>
  </si>
  <si>
    <t>Marquette</t>
  </si>
  <si>
    <t>202-225-2149</t>
  </si>
  <si>
    <t>906-863-7041</t>
  </si>
  <si>
    <t>W5499 48th Ave.</t>
  </si>
  <si>
    <t>Menominee</t>
  </si>
  <si>
    <t>Laurie</t>
  </si>
  <si>
    <t>Scott Schloegel</t>
  </si>
  <si>
    <t>202-593-1098</t>
  </si>
  <si>
    <t>scott_schloegel@hotmail.com</t>
  </si>
  <si>
    <t>Anne Stanski</t>
  </si>
  <si>
    <t>Laurie Stupak</t>
  </si>
  <si>
    <t>906-863-2800</t>
  </si>
  <si>
    <t>704-344-9950</t>
  </si>
  <si>
    <t>Deanne.Samuels@mail.house.gov</t>
  </si>
  <si>
    <t>deanne005@yahoo.com</t>
  </si>
  <si>
    <t>818-366-4293</t>
  </si>
  <si>
    <t>Ortiz, Solomon</t>
  </si>
  <si>
    <t>Pascrell</t>
  </si>
  <si>
    <t>Pascrell, Bill</t>
  </si>
  <si>
    <t>International Relations, Subcommittee Ranking Member (Africa)</t>
  </si>
  <si>
    <t>Payne</t>
  </si>
  <si>
    <t>Donald</t>
  </si>
  <si>
    <t>Payne, Donald</t>
  </si>
  <si>
    <t>Joint Economic</t>
  </si>
  <si>
    <t>Homeland Security, Subcommittee Ranking Member (Infrastructure Protection &amp; Border Security)</t>
  </si>
  <si>
    <t>Sanchez</t>
  </si>
  <si>
    <t>Loretta</t>
  </si>
  <si>
    <t>Sanchez, Loretta</t>
  </si>
  <si>
    <t>Judiciary, Subcommittee Ranking Member (Crime, Terrorism &amp; Homeland Security)</t>
  </si>
  <si>
    <t>Scott, Bobby</t>
  </si>
  <si>
    <t>Armed Services, Subcommittee Ranking (Personnel)</t>
  </si>
  <si>
    <t>Snyder</t>
  </si>
  <si>
    <t>Vic</t>
  </si>
  <si>
    <t>Snyder, Vic</t>
  </si>
  <si>
    <t>Armed Services, Subcommittee Ranking (Projection Forces)</t>
  </si>
  <si>
    <t>Taylor</t>
  </si>
  <si>
    <t>301-929-3462</t>
  </si>
  <si>
    <t>2410 Enterprise Road</t>
  </si>
  <si>
    <t>Mitchelleville</t>
  </si>
  <si>
    <t>202-225-6700</t>
  </si>
  <si>
    <t>202-544-4674</t>
  </si>
  <si>
    <t>301-249-7966</t>
  </si>
  <si>
    <t>Curt Clifton</t>
  </si>
  <si>
    <t>219-795-1844</t>
  </si>
  <si>
    <t>701 East 83rd Avenue, Suite 9</t>
  </si>
  <si>
    <t>Merrillville</t>
  </si>
  <si>
    <t>Chuck Brimmer</t>
  </si>
  <si>
    <t xml:space="preserve">chasbrim@aol.com </t>
  </si>
  <si>
    <t>Alexis Stoller/ Tom Erickson</t>
  </si>
  <si>
    <t>Harry Gural</t>
  </si>
  <si>
    <t>Adrian Saenz</t>
  </si>
  <si>
    <t>Scott Fairchild</t>
  </si>
  <si>
    <t>202-225-3132</t>
  </si>
  <si>
    <t>1526 Longworth</t>
  </si>
  <si>
    <t>202-225-2040</t>
  </si>
  <si>
    <t>202-225-2948</t>
  </si>
  <si>
    <t>1529 Longworth</t>
  </si>
  <si>
    <t>202-225-2472</t>
  </si>
  <si>
    <t>202-225-3433</t>
  </si>
  <si>
    <t>1531 Longworth</t>
  </si>
  <si>
    <t>310-843-1577</t>
  </si>
  <si>
    <t xml:space="preserve">40740 Parlett Morgan Rd. </t>
  </si>
  <si>
    <t>Mechanicsville</t>
  </si>
  <si>
    <t>202-225-9634</t>
  </si>
  <si>
    <t>202-547-2328</t>
  </si>
  <si>
    <t>301-864-8280</t>
  </si>
  <si>
    <t xml:space="preserve">Cory Alexander </t>
  </si>
  <si>
    <t>803-799-1100</t>
  </si>
  <si>
    <t>803-799-9060</t>
  </si>
  <si>
    <t>1703 Gervais Street</t>
  </si>
  <si>
    <t>Columbia</t>
  </si>
  <si>
    <t>803-600-5321</t>
  </si>
  <si>
    <t>202-546-8658</t>
  </si>
  <si>
    <t>803-786-1402</t>
  </si>
  <si>
    <t>501 Juniper Street</t>
  </si>
  <si>
    <t>Emily</t>
  </si>
  <si>
    <t>Yebbie Watkins</t>
  </si>
  <si>
    <t>202-236-6739</t>
  </si>
  <si>
    <t>Jennie Chaplin</t>
  </si>
  <si>
    <t>773-267-5926</t>
  </si>
  <si>
    <t>4228 North Hermitage</t>
  </si>
  <si>
    <t>Chicago</t>
  </si>
  <si>
    <t>312-953-3088        202-225-0165</t>
  </si>
  <si>
    <t>773-665-4289</t>
  </si>
  <si>
    <t>Elizabeth Sears Smith</t>
  </si>
  <si>
    <t>801-486-1417</t>
  </si>
  <si>
    <t>240 E. Morris Ave, #235</t>
  </si>
  <si>
    <t>South Salt Lake</t>
  </si>
  <si>
    <t>202-225-9913</t>
  </si>
  <si>
    <t>Stacey Alexander</t>
  </si>
  <si>
    <t>Ned Michalek</t>
  </si>
  <si>
    <t>202-226-7693</t>
  </si>
  <si>
    <t>202-841-8025</t>
  </si>
  <si>
    <t>Ned.Michalek@mail.house.gov</t>
  </si>
  <si>
    <t>ehm1212@yahoo.com</t>
  </si>
  <si>
    <t>Sandy Carter</t>
  </si>
  <si>
    <t>202-226-7696</t>
  </si>
  <si>
    <t>703-577-5921</t>
  </si>
  <si>
    <t>Sandy.Carter@mail.house.gov</t>
  </si>
  <si>
    <t>sandycarter@peoplepc.com</t>
  </si>
  <si>
    <t>Robbyn Umland</t>
  </si>
  <si>
    <t>515-883-2254</t>
  </si>
  <si>
    <t>robbyn@boswellforcongress.com</t>
  </si>
  <si>
    <t xml:space="preserve">IA </t>
  </si>
  <si>
    <t>300 E. Locust St., Ste. 320,</t>
  </si>
  <si>
    <t>850-561-3979; 850-785-0812</t>
  </si>
  <si>
    <t>1650 Sumit Lake Dr. Ste 103</t>
  </si>
  <si>
    <t>Cissy Boyd</t>
  </si>
  <si>
    <t>202-226-5877</t>
  </si>
  <si>
    <t>libby.greer@mail.house.gov</t>
  </si>
  <si>
    <t>Robin Nichols</t>
  </si>
  <si>
    <t>202-225-0886</t>
  </si>
  <si>
    <t>734-674-9388</t>
  </si>
  <si>
    <t>Michael.Robbins@mail.house.gov</t>
  </si>
  <si>
    <t>michael.robbins@gmail.com</t>
  </si>
  <si>
    <t>Beth Siniawsky</t>
  </si>
  <si>
    <t>Beth.Siniawsky@mail.house.gov</t>
  </si>
  <si>
    <t>Zinnia Kallabat</t>
  </si>
  <si>
    <t>313-791-2707</t>
  </si>
  <si>
    <t>zinniak@aol.com</t>
  </si>
  <si>
    <t>205 Hawthorne Court</t>
  </si>
  <si>
    <t>Susan Doyle</t>
  </si>
  <si>
    <t>David.Lucas@mail.house.gov</t>
  </si>
  <si>
    <t>ellen.young@mail.house.gov</t>
  </si>
  <si>
    <t>eyoung301@aol.com</t>
  </si>
  <si>
    <t>202-226-7856</t>
  </si>
  <si>
    <t>202-549-3092</t>
  </si>
  <si>
    <t>Julie.Dwyer@mail.house.gov</t>
  </si>
  <si>
    <t>juliedwyer_2000@yahoo.com</t>
  </si>
  <si>
    <t>Latanya McCoy</t>
  </si>
  <si>
    <t>8214 Emerald Meadow Lane</t>
  </si>
  <si>
    <t xml:space="preserve">Humble </t>
  </si>
  <si>
    <t>202-226-0686</t>
  </si>
  <si>
    <t>natalie.hiatt@mail.house.gov</t>
  </si>
  <si>
    <t>512-658-7940</t>
  </si>
  <si>
    <t>colin@hotmail.com</t>
  </si>
  <si>
    <t>Deborah Dingell</t>
  </si>
  <si>
    <t>Michael Robbins</t>
  </si>
  <si>
    <t>Beverly Swain</t>
  </si>
  <si>
    <t>William Berry</t>
  </si>
  <si>
    <t>wperry@onex-e.com</t>
  </si>
  <si>
    <t>206-352-7015</t>
  </si>
  <si>
    <t>860-930-4520</t>
  </si>
  <si>
    <t>825 Wolf Hill Road</t>
  </si>
  <si>
    <t>Cheshire</t>
  </si>
  <si>
    <t>engaged</t>
  </si>
  <si>
    <t>joshuaraymond23@hotmail.com</t>
  </si>
  <si>
    <t>Jessica Elledge</t>
  </si>
  <si>
    <t>Lee Halterman/Chloe</t>
  </si>
  <si>
    <t>Chloe@leeforcongress.org</t>
  </si>
  <si>
    <t>510-663-1207</t>
  </si>
  <si>
    <t>651-224-9191</t>
  </si>
  <si>
    <t>651-224-3056</t>
  </si>
  <si>
    <t>165 Western Ave., Suite 17</t>
  </si>
  <si>
    <t>St. Paul</t>
  </si>
  <si>
    <t>651-208-6014</t>
  </si>
  <si>
    <t>468 Dayton Ave. #9</t>
  </si>
  <si>
    <t>Bill Harper</t>
  </si>
  <si>
    <t>612-991-1356</t>
  </si>
  <si>
    <t>billharper@visi.com</t>
  </si>
  <si>
    <t>Shelly Shafer</t>
  </si>
  <si>
    <t>Erin Dady (fundraiser)</t>
  </si>
  <si>
    <t>erindady@hotmail.com</t>
  </si>
  <si>
    <t>66 Dix Hwy</t>
  </si>
  <si>
    <t>Dix Hills</t>
  </si>
  <si>
    <t>jack.pratt@mail.house.gov</t>
  </si>
  <si>
    <t>Nicole Haber</t>
  </si>
  <si>
    <t>202-226-2014</t>
  </si>
  <si>
    <t>nicole.haber@mail.house.gov</t>
  </si>
  <si>
    <t>920-225-4791</t>
  </si>
  <si>
    <t>202-225-4791</t>
  </si>
  <si>
    <t>920-739-7784</t>
  </si>
  <si>
    <t>626 Clinton Ave.</t>
  </si>
  <si>
    <t>11301 Wade Park Ave</t>
  </si>
  <si>
    <t>Cleveland</t>
  </si>
  <si>
    <t>202-225-4968; 216-513-8799</t>
  </si>
  <si>
    <t>Patrice Willoughby</t>
  </si>
  <si>
    <t>Carole McElrath</t>
  </si>
  <si>
    <t>stjcampaign@aol.com</t>
  </si>
  <si>
    <t>202-547-9425</t>
  </si>
  <si>
    <t>Robert Primus</t>
  </si>
  <si>
    <t>repmass08@yahoo.com</t>
  </si>
  <si>
    <t>317-283-6516</t>
  </si>
  <si>
    <t>2530 North Park Avenue</t>
  </si>
  <si>
    <t>Indianapolis</t>
  </si>
  <si>
    <t>202-225-2920</t>
  </si>
  <si>
    <t>317-926-7696</t>
  </si>
  <si>
    <t>314-367-1970</t>
  </si>
  <si>
    <t>314-367-1340</t>
  </si>
  <si>
    <t>625 North Euclid</t>
  </si>
  <si>
    <t>St. Louis</t>
  </si>
  <si>
    <t>202-262-5524</t>
  </si>
  <si>
    <t>314-721-8582</t>
  </si>
  <si>
    <t>6251 San Bonita</t>
  </si>
  <si>
    <t>63105-3210</t>
  </si>
  <si>
    <t>Ivie</t>
  </si>
  <si>
    <t>Darryl Piggee</t>
  </si>
  <si>
    <t>Karyn Long</t>
  </si>
  <si>
    <t>Michelle Clay</t>
  </si>
  <si>
    <t>mcclay217@aol.com</t>
  </si>
  <si>
    <t>PO Box 4544 St Louis, MO 63108</t>
  </si>
  <si>
    <t>805-570-9149</t>
  </si>
  <si>
    <t>918-687-2533</t>
  </si>
  <si>
    <t>918-686-0128</t>
  </si>
  <si>
    <t>431 W. Broadway</t>
  </si>
  <si>
    <t>Muskogee</t>
  </si>
  <si>
    <t>918-577-0477</t>
  </si>
  <si>
    <t>818 David Lane</t>
  </si>
  <si>
    <t>617-621-6208</t>
  </si>
  <si>
    <t>172 Central Street</t>
  </si>
  <si>
    <t>Somerville</t>
  </si>
  <si>
    <t>617-823-1904</t>
  </si>
  <si>
    <t>PAC Rec1</t>
  </si>
  <si>
    <t>PAC RecDt1</t>
  </si>
  <si>
    <t>DuesRec2</t>
  </si>
  <si>
    <t>DuesRecDt2</t>
  </si>
  <si>
    <t>PACdte2</t>
  </si>
  <si>
    <t>DuesRec3</t>
  </si>
  <si>
    <t>DuesRecDt3</t>
  </si>
  <si>
    <t>PACRec3</t>
  </si>
  <si>
    <t>PACdte3</t>
  </si>
  <si>
    <t>PacRec4</t>
  </si>
  <si>
    <t>PacDate4</t>
  </si>
  <si>
    <t>DuesRec4</t>
  </si>
  <si>
    <t>DuesRecDT4</t>
  </si>
  <si>
    <t>2007-2008 Dues</t>
  </si>
  <si>
    <t>2007-2008 Total Dues Rec'd</t>
  </si>
  <si>
    <t>Dues Left to Give</t>
  </si>
  <si>
    <t>2007-2008 Money Raised for DCCC</t>
  </si>
  <si>
    <t>2007-2008 Frontline Contributions/Raised</t>
  </si>
  <si>
    <t>Quarterly Dues Goal</t>
  </si>
  <si>
    <t>1025 Monarch Street Suite 280</t>
  </si>
  <si>
    <t>Lexington</t>
  </si>
  <si>
    <t>202-225-3688</t>
  </si>
  <si>
    <t>975 Pisgah Pike</t>
  </si>
  <si>
    <t>Versailtes</t>
  </si>
  <si>
    <t>Bordallo, Madeleine</t>
  </si>
  <si>
    <t>GU</t>
  </si>
  <si>
    <t xml:space="preserve">Boren </t>
  </si>
  <si>
    <t>Dan</t>
  </si>
  <si>
    <t>Boren, Dan</t>
  </si>
  <si>
    <t>OK</t>
  </si>
  <si>
    <t>Joint Printing</t>
  </si>
  <si>
    <t>Brady</t>
  </si>
  <si>
    <t>Brady, Robert</t>
  </si>
  <si>
    <t>Butterfield</t>
  </si>
  <si>
    <t>G.K.</t>
  </si>
  <si>
    <t>Butterfield, GK</t>
  </si>
  <si>
    <t>Wilson</t>
  </si>
  <si>
    <t>Beryl Majors</t>
  </si>
  <si>
    <t>646-261-9627</t>
  </si>
  <si>
    <t>860-886-0139</t>
  </si>
  <si>
    <t>860-886-2974</t>
  </si>
  <si>
    <t>2 Courhouse Square, FifthFloor</t>
  </si>
  <si>
    <t>Norwich</t>
  </si>
  <si>
    <t>860-559-6413</t>
  </si>
  <si>
    <t>860-871-1693</t>
  </si>
  <si>
    <t>9 Tobias Court</t>
  </si>
  <si>
    <t>Vernon</t>
  </si>
  <si>
    <t>o6066</t>
  </si>
  <si>
    <t>Audry Courtney</t>
  </si>
  <si>
    <t>202-270-0228</t>
  </si>
  <si>
    <t>jason.gross@verizon.net</t>
  </si>
  <si>
    <t>Irena Vidulovich</t>
  </si>
  <si>
    <t>860-577-8283</t>
  </si>
  <si>
    <t>203-562-3718</t>
  </si>
  <si>
    <t>203-776-2260</t>
  </si>
  <si>
    <t>59 Elm Street</t>
  </si>
  <si>
    <t>New Haven</t>
  </si>
  <si>
    <t>202-225-9100</t>
  </si>
  <si>
    <t>203-865-3892</t>
  </si>
  <si>
    <t xml:space="preserve">49 Huntington Street </t>
  </si>
  <si>
    <t>Stanley Greenberg</t>
  </si>
  <si>
    <t>Ashley Tutron</t>
  </si>
  <si>
    <t>202-225-3888</t>
  </si>
  <si>
    <t>aturton@mindspring.com</t>
  </si>
  <si>
    <t>Tiavalya Jefferson</t>
  </si>
  <si>
    <t>Jasmine Zamani</t>
  </si>
  <si>
    <t>jzamani@tbo.blackberry.net</t>
  </si>
  <si>
    <t>202-236-1205</t>
  </si>
  <si>
    <t>615-736-5295</t>
  </si>
  <si>
    <t>706 Church Street, Suite 101</t>
  </si>
  <si>
    <t>Nashville</t>
  </si>
  <si>
    <t>615-714-1719</t>
  </si>
  <si>
    <t>Martha Cooper</t>
  </si>
  <si>
    <t>Greg Hinote</t>
  </si>
  <si>
    <t>615-714-1724</t>
  </si>
  <si>
    <t>ghinote@mindspring.com</t>
  </si>
  <si>
    <t>Ellen Miller</t>
  </si>
  <si>
    <t>615-255-4546</t>
  </si>
  <si>
    <t>303-844-4988</t>
  </si>
  <si>
    <t>600 Grant Street</t>
  </si>
  <si>
    <t xml:space="preserve">Denver </t>
  </si>
  <si>
    <t>202-225-9416</t>
  </si>
  <si>
    <t>290 Elm Street</t>
  </si>
  <si>
    <t>Lino Lipinsky</t>
  </si>
  <si>
    <t>Lisa Cohen</t>
  </si>
  <si>
    <t>202-225-2829</t>
  </si>
  <si>
    <t>political @gmail.com</t>
  </si>
  <si>
    <t>Eric Blackwell</t>
  </si>
  <si>
    <t>Faye Diamond</t>
  </si>
  <si>
    <t>faye@rbistrategies.com</t>
  </si>
  <si>
    <t>303-832-2444</t>
  </si>
  <si>
    <t>512-916-5921</t>
  </si>
  <si>
    <t>512-916-5108</t>
  </si>
  <si>
    <t>300 E 8th Street, #763</t>
  </si>
  <si>
    <t>Austin</t>
  </si>
  <si>
    <t>512-220-4541</t>
  </si>
  <si>
    <t>1157 San Bernard Street</t>
  </si>
  <si>
    <t>Libby Doggett</t>
  </si>
  <si>
    <t>Michael Mucchetti</t>
  </si>
  <si>
    <t>301-938-3808</t>
  </si>
  <si>
    <t>michael@mucchetti.com</t>
  </si>
  <si>
    <t>Juan Garcia</t>
  </si>
  <si>
    <t>votedoggett@gmail.com</t>
  </si>
  <si>
    <t>574-272-0475</t>
  </si>
  <si>
    <t>16200 Fox Cross Drive</t>
  </si>
  <si>
    <t>Granger</t>
  </si>
  <si>
    <t>Jill</t>
  </si>
  <si>
    <t>202-821-5195</t>
  </si>
  <si>
    <t>jrganelliott@gmail.com</t>
  </si>
  <si>
    <t>1106 Sumerville-Maners Road</t>
  </si>
  <si>
    <t>Lillington</t>
  </si>
  <si>
    <t>202-225-9070</t>
  </si>
  <si>
    <t>910-893-4108</t>
  </si>
  <si>
    <t>Corpus Christi</t>
  </si>
  <si>
    <t>202-225-0027</t>
  </si>
  <si>
    <t>202-422-6411</t>
  </si>
  <si>
    <t>202-554-1983</t>
  </si>
  <si>
    <t>361-853-6411</t>
  </si>
  <si>
    <t>Ferando Gomez</t>
  </si>
  <si>
    <t>ngomezjr@yahoo.com</t>
  </si>
  <si>
    <t>714-621-0102</t>
  </si>
  <si>
    <t>714-621-0401</t>
  </si>
  <si>
    <t>Small Business; Subcommittee Ranking Member (Workforce Empowerment &amp; Gov't Programs)</t>
  </si>
  <si>
    <t>Lipinski</t>
  </si>
  <si>
    <t xml:space="preserve">Dan </t>
  </si>
  <si>
    <t>Lipinski, Dan</t>
  </si>
  <si>
    <t>MN</t>
  </si>
  <si>
    <t>2336 Rayburn</t>
  </si>
  <si>
    <t>Solis</t>
  </si>
  <si>
    <t>Hilda</t>
  </si>
  <si>
    <t>Solis, Hilda</t>
  </si>
  <si>
    <t>Stark</t>
  </si>
  <si>
    <t>Pete</t>
  </si>
  <si>
    <t>Stark, Pete</t>
  </si>
  <si>
    <t>Stupak</t>
  </si>
  <si>
    <t>Bart</t>
  </si>
  <si>
    <t>Brooke Scannell (David Martin Tres)</t>
  </si>
  <si>
    <t>Tres.: David@martin5.com</t>
  </si>
  <si>
    <t>617-786-1857</t>
  </si>
  <si>
    <t xml:space="preserve"> Martin: 781-459-0074.</t>
  </si>
  <si>
    <t>919-829-9122</t>
  </si>
  <si>
    <t>Amy Rutkin</t>
  </si>
  <si>
    <t>917-691-4823</t>
  </si>
  <si>
    <t>abr_69@yahoo.com</t>
  </si>
  <si>
    <t>Janice Siegel</t>
  </si>
  <si>
    <t>Melanie McEvoy</t>
  </si>
  <si>
    <t>melanie@mcevoyandassociates.com</t>
  </si>
  <si>
    <t>212-228-7446</t>
  </si>
  <si>
    <t>361-883-5868</t>
  </si>
  <si>
    <t>4514 Carlow Street</t>
  </si>
  <si>
    <t>Dr. Carolina Reyes</t>
  </si>
  <si>
    <t>Debra Dixon</t>
  </si>
  <si>
    <t>301-524-6082</t>
  </si>
  <si>
    <t>debra.dixon@mail.house.gov</t>
  </si>
  <si>
    <t>Henry Truong</t>
  </si>
  <si>
    <t>870-972-4600</t>
  </si>
  <si>
    <t>870-972-4605</t>
  </si>
  <si>
    <t>501-366-0048</t>
  </si>
  <si>
    <t>Michaud</t>
  </si>
  <si>
    <t>Michaud, Mike</t>
  </si>
  <si>
    <t>Mill to the Hill</t>
  </si>
  <si>
    <t>Judiciary, Subcommittee Ranking Member (Constitution)</t>
  </si>
  <si>
    <t>Nadler</t>
  </si>
  <si>
    <t>Nadler, Jerry</t>
  </si>
  <si>
    <t>Resources, Subcommittee Ranking Member (Water &amp; Power)</t>
  </si>
  <si>
    <t>Napolitano</t>
  </si>
  <si>
    <t>Grace</t>
  </si>
  <si>
    <t>Napolitano, Grace</t>
  </si>
  <si>
    <t>202-225-2565</t>
  </si>
  <si>
    <t>202-226-2274</t>
  </si>
  <si>
    <t>327 Cannon</t>
  </si>
  <si>
    <t>202-225-3665</t>
  </si>
  <si>
    <t>202-225-1891</t>
  </si>
  <si>
    <t>1527 Longworth</t>
  </si>
  <si>
    <t>213 Cannon</t>
  </si>
  <si>
    <t>Oberstar, James</t>
  </si>
  <si>
    <t>Intelligence</t>
  </si>
  <si>
    <t>Peterson</t>
  </si>
  <si>
    <t>Collin</t>
  </si>
  <si>
    <t>Peterson, Collin</t>
  </si>
  <si>
    <t>319-721-5324</t>
  </si>
  <si>
    <t>319-895-8418</t>
  </si>
  <si>
    <t>901-726-6622</t>
  </si>
  <si>
    <t>443-632-6569</t>
  </si>
  <si>
    <t>503-260-6260</t>
  </si>
  <si>
    <t>202-841-4399</t>
  </si>
  <si>
    <t>201-669-7364</t>
  </si>
  <si>
    <t>303-807-9663</t>
  </si>
  <si>
    <t>303-278-8426</t>
  </si>
  <si>
    <t>603-531-9653</t>
  </si>
  <si>
    <t>808-389-0315</t>
  </si>
  <si>
    <t>309-781-1492</t>
  </si>
  <si>
    <t>612-229-6484</t>
  </si>
  <si>
    <t>440-364-8818</t>
  </si>
  <si>
    <t>440-564-5020</t>
  </si>
  <si>
    <t>813-254-5615</t>
  </si>
  <si>
    <t>520-730-7799</t>
  </si>
  <si>
    <t>215-850-7037</t>
  </si>
  <si>
    <t>202-548-4752</t>
  </si>
  <si>
    <t>Dr. Larry Lehrner</t>
  </si>
  <si>
    <t>Richard Urey</t>
  </si>
  <si>
    <t>202-257-6354</t>
  </si>
  <si>
    <t>richard.urey@mail.house.gov</t>
  </si>
  <si>
    <t>Joanne Jensen</t>
  </si>
  <si>
    <t>631-696-6500</t>
  </si>
  <si>
    <t>631-696-4520</t>
  </si>
  <si>
    <t>3680 Route 112, Suite C</t>
  </si>
  <si>
    <t>Coram</t>
  </si>
  <si>
    <t>910 Grand Concourse</t>
  </si>
  <si>
    <t>Bronx</t>
  </si>
  <si>
    <t>202-225-9036</t>
  </si>
  <si>
    <t>718-992-4885</t>
  </si>
  <si>
    <t>Mary</t>
  </si>
  <si>
    <t>Paul Lipson (in NY office)</t>
  </si>
  <si>
    <t>718-620-0084</t>
  </si>
  <si>
    <t>paullipson@usa.net</t>
  </si>
  <si>
    <t>202-225-3965</t>
  </si>
  <si>
    <t>202-225-1909</t>
  </si>
  <si>
    <t>2413 Rayburn</t>
  </si>
  <si>
    <t>202-225-3531</t>
  </si>
  <si>
    <t>202-226-4183</t>
  </si>
  <si>
    <t>2416 Rayburn</t>
  </si>
  <si>
    <t>202-225-4372</t>
  </si>
  <si>
    <t>202-226-0333</t>
  </si>
  <si>
    <t>2417 Rayburn</t>
  </si>
  <si>
    <t>202-225-5546</t>
  </si>
  <si>
    <t>202-226-0996</t>
  </si>
  <si>
    <t>Cash on Hand as of 12/31/2006</t>
  </si>
  <si>
    <t>Judiciary, Chairman</t>
  </si>
  <si>
    <t>Veterans' Affairs, Chairman</t>
  </si>
  <si>
    <t>Science, Chairman</t>
  </si>
  <si>
    <t>2419 Rayburn</t>
  </si>
  <si>
    <t>202-225-0773</t>
  </si>
  <si>
    <t>202-225-0899</t>
  </si>
  <si>
    <t>Julie Carr</t>
  </si>
  <si>
    <t>Jessie Phelps</t>
  </si>
  <si>
    <t>Peg McGlinch</t>
  </si>
  <si>
    <t>Stuart Chapman</t>
  </si>
  <si>
    <t>Hayden Rogers</t>
  </si>
  <si>
    <t>Molly Bishop/ Andrea</t>
  </si>
  <si>
    <t>campaignresources@nc.rr.com</t>
  </si>
  <si>
    <t>Courtney for Congress 38 Risley Road Vernon, CT 06066</t>
  </si>
  <si>
    <t>541-683-2076</t>
  </si>
  <si>
    <t>617-770-3700</t>
  </si>
  <si>
    <t>1250 Hancock, Suite 802</t>
  </si>
  <si>
    <t>N. Quincy</t>
  </si>
  <si>
    <t>617-479-5153</t>
  </si>
  <si>
    <t>9 Ketch Lane</t>
  </si>
  <si>
    <t>Quincy</t>
  </si>
  <si>
    <t>Steve Schwadron</t>
  </si>
  <si>
    <t>202-225-8523</t>
  </si>
  <si>
    <t>202-225-5315</t>
  </si>
  <si>
    <t>202-226-6866</t>
  </si>
  <si>
    <t>2232 Rayburn</t>
  </si>
  <si>
    <t>202-225-5936</t>
  </si>
  <si>
    <t>202-225-1018</t>
  </si>
  <si>
    <t>2233 Rayburn</t>
  </si>
  <si>
    <t>202-225-7924</t>
  </si>
  <si>
    <t>2235 Rayburn</t>
  </si>
  <si>
    <t>202-225-4741</t>
  </si>
  <si>
    <t>202-225-3178</t>
  </si>
  <si>
    <t>2236 Rayburn</t>
  </si>
  <si>
    <t>202-225-1510</t>
  </si>
  <si>
    <t>202-225-1512</t>
  </si>
  <si>
    <t>1218 Longworth</t>
  </si>
  <si>
    <t>2239 Rayburn</t>
  </si>
  <si>
    <t>202-225-4376</t>
  </si>
  <si>
    <t>202-225-0017</t>
  </si>
  <si>
    <t>2241 Rayburn</t>
  </si>
  <si>
    <t>202-225-3001</t>
  </si>
  <si>
    <t>202-225-5974</t>
  </si>
  <si>
    <t>2242 Rayburn</t>
  </si>
  <si>
    <t>202-225-5911</t>
  </si>
  <si>
    <t>202-225-5879</t>
  </si>
  <si>
    <t>2252 Rayburn</t>
  </si>
  <si>
    <t>202-225-5931</t>
  </si>
  <si>
    <t>Tim Persico/Sutter’s Mill</t>
  </si>
  <si>
    <t>emilymberman@gmail.com</t>
  </si>
  <si>
    <t>Emily Berman</t>
  </si>
  <si>
    <t>PO Box 819  Amherst, MA 01004</t>
  </si>
  <si>
    <t>olvercampaign@crocker.com</t>
  </si>
  <si>
    <t>FA Johnson</t>
  </si>
  <si>
    <t>413-259-9898</t>
  </si>
  <si>
    <t>413-259-9899</t>
  </si>
  <si>
    <t>Gene Fisher</t>
  </si>
  <si>
    <t>Angel Combs</t>
  </si>
  <si>
    <t>Angela Kouters</t>
  </si>
  <si>
    <t>Nicholas Hatten</t>
  </si>
  <si>
    <t>Charles Halloran</t>
  </si>
  <si>
    <t xml:space="preserve">Alison Griner </t>
  </si>
  <si>
    <t>Mike Lykes</t>
  </si>
  <si>
    <t>Dana Houle</t>
  </si>
  <si>
    <t>Ryan Guthrie</t>
  </si>
  <si>
    <t>Jennifer Frost</t>
  </si>
  <si>
    <t>Jean Bordewich</t>
  </si>
  <si>
    <t>Adelaide Camillo/Sutter’s Mill</t>
  </si>
  <si>
    <t>Jess Fassler</t>
  </si>
  <si>
    <t>Ross Offinger/Jennifer Medley</t>
  </si>
  <si>
    <t>Maura Policelli</t>
  </si>
  <si>
    <t>Molly Allen</t>
  </si>
  <si>
    <t>*Frontline Members in italics</t>
  </si>
  <si>
    <t>Cori Smith</t>
  </si>
  <si>
    <t>416 Manor</t>
  </si>
  <si>
    <t>Pascrett</t>
  </si>
  <si>
    <t>AK</t>
  </si>
  <si>
    <t>202-226-1314</t>
  </si>
  <si>
    <t>870-703-1372; 202-256-4912</t>
  </si>
  <si>
    <t>202-543-3605</t>
  </si>
  <si>
    <t>870-887-8011</t>
  </si>
  <si>
    <t>Holly</t>
  </si>
  <si>
    <t>626-448-1271</t>
  </si>
  <si>
    <t>202-226-7774</t>
  </si>
  <si>
    <t>pooshooter20009@yahoo.com</t>
  </si>
  <si>
    <t>Wendy Ware</t>
  </si>
  <si>
    <t>870-536-3376</t>
  </si>
  <si>
    <t>26 Court St. #1510</t>
  </si>
  <si>
    <t>202-225-6029</t>
  </si>
  <si>
    <t>301-864-2952</t>
  </si>
  <si>
    <t>718-277-0855</t>
  </si>
  <si>
    <t>286 Highland Boulevard</t>
  </si>
  <si>
    <t>Gwendolyn</t>
  </si>
  <si>
    <t>Val Henry</t>
  </si>
  <si>
    <t>BrendaP2000@aol.com</t>
  </si>
  <si>
    <t>Gerri Taylor</t>
  </si>
  <si>
    <t>209-383-4455</t>
  </si>
  <si>
    <t>209-726-1065</t>
  </si>
  <si>
    <t>222 M Street #305</t>
  </si>
  <si>
    <t xml:space="preserve">Merced </t>
  </si>
  <si>
    <t>202-225-0583</t>
  </si>
  <si>
    <t>209-357-4149</t>
  </si>
  <si>
    <t>223 A Street NE, Apt. 3</t>
  </si>
  <si>
    <t>Kathleen</t>
  </si>
  <si>
    <t>Jennifer Walsh</t>
  </si>
  <si>
    <t>202-225-2319</t>
  </si>
  <si>
    <t>terpwalsh@verizon.net</t>
  </si>
  <si>
    <t>940-368-8349</t>
  </si>
  <si>
    <t>202-225-5496</t>
  </si>
  <si>
    <t>129 Wooley Street</t>
  </si>
  <si>
    <t>South Hampton</t>
  </si>
  <si>
    <t>Kathy Bishop</t>
  </si>
  <si>
    <t>Pete Spiro</t>
  </si>
  <si>
    <t>202-360-1020</t>
  </si>
  <si>
    <t>pete.spiro@mail.house.gov</t>
  </si>
  <si>
    <t>Eddie Shimkus</t>
  </si>
  <si>
    <t>503-231-2300</t>
  </si>
  <si>
    <t>503-230-5413</t>
  </si>
  <si>
    <t>729 NE Oregon Street, Suite 115</t>
  </si>
  <si>
    <t>Portland</t>
  </si>
  <si>
    <t>202-225-9821</t>
  </si>
  <si>
    <t>503-288-0739</t>
  </si>
  <si>
    <t>Margret Kirkpatrick</t>
  </si>
  <si>
    <t>James Koski</t>
  </si>
  <si>
    <t>202-360-1041</t>
  </si>
  <si>
    <t>james.koski@mail.house.gov</t>
  </si>
  <si>
    <t>Allison Don</t>
  </si>
  <si>
    <t>Willie Smith</t>
  </si>
  <si>
    <t>202-225-5122</t>
  </si>
  <si>
    <t>5009 Cedar Crest Road</t>
  </si>
  <si>
    <t>Helen Green</t>
  </si>
  <si>
    <t>281-999-5871</t>
  </si>
  <si>
    <t>713-854-9418</t>
  </si>
  <si>
    <t>rhonda.jackson@mail.house.gov</t>
  </si>
  <si>
    <t>Lindsay Mosshart</t>
  </si>
  <si>
    <t>lindsay.mosshart@mail.house.gov</t>
  </si>
  <si>
    <t>281-448-4363</t>
  </si>
  <si>
    <t>150 Motor Parkway Suite 108, Hauppauge, NY 11788</t>
  </si>
  <si>
    <t>3645 Warrensville Center Rd Suite 323 Shaker Heights, OH 44122</t>
  </si>
  <si>
    <t>216-751-9022</t>
  </si>
  <si>
    <t>216-751-8241</t>
  </si>
  <si>
    <t>229-439-8067</t>
  </si>
  <si>
    <t>229-436-2099</t>
  </si>
  <si>
    <t>Albany Towers  235 W. Roosevelt Ave.</t>
  </si>
  <si>
    <t>Albany</t>
  </si>
  <si>
    <t>202-226-3601</t>
  </si>
  <si>
    <t>202-531-9373</t>
  </si>
  <si>
    <t>202-485-7587</t>
  </si>
  <si>
    <t>229-435-4124 706-682-8647</t>
  </si>
  <si>
    <t>1909 Devon Drive</t>
  </si>
  <si>
    <t>Vivian</t>
  </si>
  <si>
    <t>Phyllis Hallmon</t>
  </si>
  <si>
    <t>Martina Morgan</t>
  </si>
  <si>
    <t>Evelyn Pugh (tresurer)</t>
  </si>
  <si>
    <t>eturner325@aol.com</t>
  </si>
  <si>
    <t>706-682-1642</t>
  </si>
  <si>
    <t>850-681-2902</t>
  </si>
  <si>
    <t>Tallahassee</t>
  </si>
  <si>
    <t>850-556-2345</t>
  </si>
  <si>
    <t>850-997-3855</t>
  </si>
  <si>
    <t>4867 Asheville Hwy</t>
  </si>
  <si>
    <t>Monticello</t>
  </si>
  <si>
    <t>Libby Greer</t>
  </si>
  <si>
    <t>202-285-1555</t>
  </si>
  <si>
    <t>libbygreer@comcast.net</t>
  </si>
  <si>
    <t>256-551-0190</t>
  </si>
  <si>
    <t>256-551-0194</t>
  </si>
  <si>
    <t>Margaret May</t>
  </si>
  <si>
    <t>516-873-9087</t>
  </si>
  <si>
    <t>Linda Goldberg</t>
  </si>
  <si>
    <t>702-249-1998</t>
  </si>
  <si>
    <t>Miami</t>
  </si>
  <si>
    <t>305-992-4262</t>
  </si>
  <si>
    <t>202-544-3190</t>
  </si>
  <si>
    <t>305-769-0637</t>
  </si>
  <si>
    <t xml:space="preserve">John Schelble/ Tasha AA </t>
  </si>
  <si>
    <t>tasha= P 202-479-2527 fax= 202-479-2462</t>
  </si>
  <si>
    <t>Tashacole1@aol.com</t>
  </si>
  <si>
    <t>973-523-5152</t>
  </si>
  <si>
    <t>441 9th Avenue</t>
  </si>
  <si>
    <t>Patterson</t>
  </si>
  <si>
    <t>202-225-4255</t>
  </si>
  <si>
    <t>202-547-6823</t>
  </si>
  <si>
    <t>973-523-6972</t>
  </si>
  <si>
    <t>Elsie Marie</t>
  </si>
  <si>
    <t>Ben Rich</t>
  </si>
  <si>
    <t>benrich123@gmail.com</t>
  </si>
  <si>
    <t xml:space="preserve">Hope Mandel </t>
  </si>
  <si>
    <t>Jackie Grindrod/Karen Palkevich</t>
  </si>
  <si>
    <t>karenpalk1@gmail.com</t>
  </si>
  <si>
    <t>P.O. box 640, totowa, NJ 07511-0640</t>
  </si>
  <si>
    <t>973-237-9444</t>
  </si>
  <si>
    <t>973-237-9190</t>
  </si>
  <si>
    <t>215-517-6572</t>
  </si>
  <si>
    <t>215-517-6575</t>
  </si>
  <si>
    <t>7219 Frankford Ave.</t>
  </si>
  <si>
    <t>202-812-0432</t>
  </si>
  <si>
    <t>Gail Ravnitzky</t>
  </si>
  <si>
    <t>Mary Horstmann</t>
  </si>
  <si>
    <t>Mhorstmann@allysonschwartz.com</t>
  </si>
  <si>
    <t>215-742-8140</t>
  </si>
  <si>
    <t>707-226-9898</t>
  </si>
  <si>
    <t>413 A Street SE</t>
  </si>
  <si>
    <t>202-225-2772</t>
  </si>
  <si>
    <t>202-546-5005</t>
  </si>
  <si>
    <t>707-963-1990</t>
  </si>
  <si>
    <t>Charles Jefferson</t>
  </si>
  <si>
    <t>charlescjefferson@hotmail.com</t>
  </si>
  <si>
    <t>ymwdc@yahoo.com</t>
  </si>
  <si>
    <t>216-522-4900</t>
  </si>
  <si>
    <t>216-522-4908</t>
  </si>
  <si>
    <t>1850 North Magnolia Avenue</t>
  </si>
  <si>
    <t>Rialto</t>
  </si>
  <si>
    <t>Linda Macias</t>
  </si>
  <si>
    <t>916-712-5838</t>
  </si>
  <si>
    <t>lmacdc49@aol.com</t>
  </si>
  <si>
    <t>Erica Woodward</t>
  </si>
  <si>
    <t>202-488-1528; 916-712-5838</t>
  </si>
  <si>
    <t>847-358-9160</t>
  </si>
  <si>
    <t>847-358-9768</t>
  </si>
  <si>
    <t>1100 W. Northwest Hwy</t>
  </si>
  <si>
    <t>Palatine</t>
  </si>
  <si>
    <t>202-225-1299</t>
  </si>
  <si>
    <t>847-382-5978</t>
  </si>
  <si>
    <t>203 Frances Lane</t>
  </si>
  <si>
    <t>Barrington</t>
  </si>
  <si>
    <t>202-225-3647</t>
  </si>
  <si>
    <t>202-225-0526</t>
  </si>
  <si>
    <t>john@melissabean.com</t>
  </si>
  <si>
    <t>847-304-0056</t>
  </si>
  <si>
    <t>Madeleine</t>
  </si>
  <si>
    <t>brownell_mark@hotmail.com</t>
  </si>
  <si>
    <t>101 NW Martin Luther King Jr. Blvd, Room124</t>
  </si>
  <si>
    <t>Evansville</t>
  </si>
  <si>
    <t>520-881-3588</t>
  </si>
  <si>
    <t>520-322-9490</t>
  </si>
  <si>
    <t>Cardoza</t>
  </si>
  <si>
    <t>Cardoza, Dennis</t>
  </si>
  <si>
    <t>moderate victory fund</t>
  </si>
  <si>
    <t>2005-2006  Dues Rec'd</t>
  </si>
  <si>
    <t>PAC Name</t>
  </si>
  <si>
    <t>PAC COH 6/30/2006</t>
  </si>
  <si>
    <t>DuesRec1</t>
  </si>
  <si>
    <t>DuesRecDt1</t>
  </si>
  <si>
    <t xml:space="preserve">5104 Prince Kuhio Federal Building </t>
  </si>
  <si>
    <t>770-987-2291</t>
  </si>
  <si>
    <t>770-987-8721</t>
  </si>
  <si>
    <t>5700 Hillandale Drive</t>
  </si>
  <si>
    <t>Lithonia</t>
  </si>
  <si>
    <t>319-351-0789</t>
  </si>
  <si>
    <t>319-351-5789</t>
  </si>
  <si>
    <t>125 South Dubuque Street</t>
  </si>
  <si>
    <t>Iowa City</t>
  </si>
  <si>
    <t>925-737-0727</t>
  </si>
  <si>
    <t>5776 Stoneridge Mall Road, #175</t>
  </si>
  <si>
    <t xml:space="preserve">Pleasanton </t>
  </si>
  <si>
    <t>215-348-1194</t>
  </si>
  <si>
    <t>215-348-1449</t>
  </si>
  <si>
    <t>60 North Main Street</t>
  </si>
  <si>
    <t>Doylestown</t>
  </si>
  <si>
    <t>Congressional Office</t>
  </si>
  <si>
    <t>District Office Phone</t>
  </si>
  <si>
    <t>District Office Fax</t>
  </si>
  <si>
    <t>Dist. Office Address</t>
  </si>
  <si>
    <t>Dist.  Office City</t>
  </si>
  <si>
    <t>Dist.  Office State</t>
  </si>
  <si>
    <t>Dist. Office  Zip</t>
  </si>
  <si>
    <t>Congressional Phone</t>
  </si>
  <si>
    <t>Congressional Fax</t>
  </si>
  <si>
    <t>Member Cell</t>
  </si>
  <si>
    <t>Primary Home Address</t>
  </si>
  <si>
    <t>Primary Home City</t>
  </si>
  <si>
    <t>Primary Home State</t>
  </si>
  <si>
    <t>Primary Home Zip</t>
  </si>
  <si>
    <t>Marital Status</t>
  </si>
  <si>
    <t>Spouse</t>
  </si>
  <si>
    <t>Religion</t>
  </si>
  <si>
    <t>COS</t>
  </si>
  <si>
    <t>COS Direct Phone Number</t>
  </si>
  <si>
    <t>COS Cell</t>
  </si>
  <si>
    <t>COS Email</t>
  </si>
  <si>
    <t>Scheduler</t>
  </si>
  <si>
    <t>Campaign  Contact Name</t>
  </si>
  <si>
    <t>Campaign Contact Email Address</t>
  </si>
  <si>
    <t>Campaign Office Address</t>
  </si>
  <si>
    <t>Campaign Phone Number</t>
  </si>
  <si>
    <t>Campaign Fax Number</t>
  </si>
  <si>
    <t>LEADERSHIP</t>
  </si>
  <si>
    <t>Leadership</t>
  </si>
  <si>
    <t>Pelosi</t>
  </si>
  <si>
    <t>Nancy</t>
  </si>
  <si>
    <t>Pelosi, Nancy</t>
  </si>
  <si>
    <t>CA</t>
  </si>
  <si>
    <t>House Speaker</t>
  </si>
  <si>
    <t>PAC to the Future</t>
  </si>
  <si>
    <t>Paul</t>
  </si>
  <si>
    <t>Appropriations</t>
  </si>
  <si>
    <t>Hoyer</t>
  </si>
  <si>
    <t>Steny</t>
  </si>
  <si>
    <t>Hoyer, Steny</t>
  </si>
  <si>
    <t>MD</t>
  </si>
  <si>
    <t>Democratic Leader</t>
  </si>
  <si>
    <t>Ameripac</t>
  </si>
  <si>
    <t>Clyburn</t>
  </si>
  <si>
    <t>Jim</t>
  </si>
  <si>
    <t>Clyburn, Jim</t>
  </si>
  <si>
    <t>SC</t>
  </si>
  <si>
    <t>202-225-2111</t>
  </si>
  <si>
    <t>202-226-6890</t>
  </si>
  <si>
    <t>2469 Rayburn</t>
  </si>
  <si>
    <t>202-225-3615</t>
  </si>
  <si>
    <t>202-225-7822</t>
  </si>
  <si>
    <t>2428 Rayburn</t>
  </si>
  <si>
    <t>202-225-8045</t>
  </si>
  <si>
    <t>202-225-9073</t>
  </si>
  <si>
    <t>1401 Longworth</t>
  </si>
  <si>
    <t>202-225-5501</t>
  </si>
  <si>
    <t>202-225-0464</t>
  </si>
  <si>
    <t>2432 Rayburn</t>
  </si>
  <si>
    <t>12397 Lewis Street #101</t>
  </si>
  <si>
    <t>Garden Grove</t>
  </si>
  <si>
    <t>714-501-6288; 714-413-5599 (pager) no longer has cell phone per jeff</t>
  </si>
  <si>
    <t>202-546-4723</t>
  </si>
  <si>
    <t>714-836-1945</t>
  </si>
  <si>
    <t>2109 North Towner</t>
  </si>
  <si>
    <t>Santa Ana</t>
  </si>
  <si>
    <t>Lee Godown</t>
  </si>
  <si>
    <t>714-621-0306</t>
  </si>
  <si>
    <t>714-292-8820</t>
  </si>
  <si>
    <t>ljithome@cox.net</t>
  </si>
  <si>
    <t>Carolyn Valdez</t>
  </si>
  <si>
    <t>Karen Hinks</t>
  </si>
  <si>
    <t>khinks@loretta.org</t>
  </si>
  <si>
    <t>202-544-2051</t>
  </si>
  <si>
    <t>Carolyn Berry</t>
  </si>
  <si>
    <t>Chad Causey</t>
  </si>
  <si>
    <t>202-744-8842</t>
  </si>
  <si>
    <t>chad.causey@mail.house.gov</t>
  </si>
  <si>
    <t>Becky Moore</t>
  </si>
  <si>
    <t>315-723-0300</t>
  </si>
  <si>
    <t>2617 Crestway</t>
  </si>
  <si>
    <t>Utica</t>
  </si>
  <si>
    <t>girlfriend</t>
  </si>
  <si>
    <t>Sabrina Deon</t>
  </si>
  <si>
    <t>703-887-3677</t>
  </si>
  <si>
    <t>hayley.rumback@mail.house.gov</t>
  </si>
  <si>
    <t>Mark Cornell</t>
  </si>
  <si>
    <t>Fraioli and Associates/ Joe Johnson</t>
  </si>
  <si>
    <t>jmjohnson@adelphia.net</t>
  </si>
  <si>
    <t>702-220-9823</t>
  </si>
  <si>
    <t>702-220-9841</t>
  </si>
  <si>
    <t>2340 Paseo del Prado D106</t>
  </si>
  <si>
    <t>Las Vegas</t>
  </si>
  <si>
    <t>702-275-2002</t>
  </si>
  <si>
    <t>2342 Rayburn</t>
  </si>
  <si>
    <t>202-225-3461</t>
  </si>
  <si>
    <t>202-226-4169</t>
  </si>
  <si>
    <t>2344 Rayburn</t>
  </si>
  <si>
    <t>brooke@ricklarsen.org</t>
  </si>
  <si>
    <t>202-225-2201</t>
  </si>
  <si>
    <t>202-225-7854</t>
  </si>
  <si>
    <t>235 Cannon</t>
  </si>
  <si>
    <t>202-225-4965</t>
  </si>
  <si>
    <t>714-839-4431</t>
  </si>
  <si>
    <t>804-644-4845</t>
  </si>
  <si>
    <t>7501 River Road Plaza C</t>
  </si>
  <si>
    <t>New Port News</t>
  </si>
  <si>
    <t>757-303-3033</t>
  </si>
  <si>
    <t>703-820-0026</t>
  </si>
  <si>
    <t>757-244-3719</t>
  </si>
  <si>
    <t>Joni Ivey</t>
  </si>
  <si>
    <t>joni721@aol.com</t>
  </si>
  <si>
    <t>228-864-7670</t>
  </si>
  <si>
    <t>228-864-3099</t>
  </si>
  <si>
    <t>2424 14th St.</t>
  </si>
  <si>
    <t>Gulfport</t>
  </si>
  <si>
    <t>228-467-2894</t>
  </si>
  <si>
    <t>814 N. Beach Blvd.</t>
  </si>
  <si>
    <t>Bay St. Louis</t>
  </si>
  <si>
    <t>Stephen Peranich</t>
  </si>
  <si>
    <t>Margaret Taylor</t>
  </si>
  <si>
    <t>228-466-3933</t>
  </si>
  <si>
    <t>707-543-7182</t>
  </si>
  <si>
    <t>923 B Street</t>
  </si>
  <si>
    <t>Petaluma</t>
  </si>
  <si>
    <t>202-225-2959</t>
  </si>
  <si>
    <t>202-363-6259</t>
  </si>
  <si>
    <t>707-763-7933</t>
  </si>
  <si>
    <t>Nora Matus</t>
  </si>
  <si>
    <t>Gina</t>
  </si>
  <si>
    <t>Kendra Vara</t>
  </si>
  <si>
    <t>kendra@woolseyforcongress.com/holly@woolseyforcongress.com</t>
  </si>
  <si>
    <t>415.454.4359</t>
  </si>
  <si>
    <t>503-326-2901</t>
  </si>
  <si>
    <t>3810 Southwest Martins Lane</t>
  </si>
  <si>
    <t>202-228-9497</t>
  </si>
  <si>
    <t>Michelle</t>
  </si>
  <si>
    <t>Julie Tippens</t>
  </si>
  <si>
    <t>margi@wuforcongress.com</t>
  </si>
  <si>
    <t>314-962-1523</t>
  </si>
  <si>
    <t>202-225-2435</t>
  </si>
  <si>
    <t>202-226-6846</t>
  </si>
  <si>
    <t>1501 Longworth</t>
  </si>
  <si>
    <t>202-225-2611</t>
  </si>
  <si>
    <t>202-226-0893</t>
  </si>
  <si>
    <t>1508 Longworth</t>
  </si>
  <si>
    <t>202-225-5456</t>
  </si>
  <si>
    <t>202-225-5822</t>
  </si>
  <si>
    <t>1511 Longworth</t>
  </si>
  <si>
    <t>202-225-8885</t>
  </si>
  <si>
    <t>202-226-1477</t>
  </si>
  <si>
    <t>1513 Longworth</t>
  </si>
  <si>
    <t>202-225-6576</t>
  </si>
  <si>
    <t>202-226-0757</t>
  </si>
  <si>
    <t>1514 Longworth</t>
  </si>
  <si>
    <t>202-225-5792</t>
  </si>
  <si>
    <t>515 North Poplar Street</t>
  </si>
  <si>
    <t>Charlotte</t>
  </si>
  <si>
    <t>202-547-1542</t>
  </si>
  <si>
    <t>704-333-3310</t>
  </si>
  <si>
    <t>Eulada</t>
  </si>
  <si>
    <t>Joyce Brayboy</t>
  </si>
  <si>
    <t>joycebrayboy@yahoo.com</t>
  </si>
  <si>
    <t>Separated</t>
  </si>
  <si>
    <t>Vernon Simms</t>
  </si>
  <si>
    <t>202-225-4743</t>
  </si>
  <si>
    <t>202-225-8712</t>
  </si>
  <si>
    <t>vernon.l.simms@verizon.net</t>
  </si>
  <si>
    <t>Debra Perry</t>
  </si>
  <si>
    <t>Paulette Jones</t>
  </si>
  <si>
    <t>cummingsforcon@aol.com</t>
  </si>
  <si>
    <t>410-669-8400</t>
  </si>
  <si>
    <t>773-533-7520</t>
  </si>
  <si>
    <t>773-533-7530</t>
  </si>
  <si>
    <t>5956 West Race</t>
  </si>
  <si>
    <t>773-350-6088</t>
  </si>
  <si>
    <t>202-543-6560</t>
  </si>
  <si>
    <t>773-261-3164</t>
  </si>
  <si>
    <t>Vera</t>
  </si>
  <si>
    <t>202-225-8259</t>
  </si>
  <si>
    <t>2352 Rayburn</t>
  </si>
  <si>
    <t>202-225-4735</t>
  </si>
  <si>
    <t>202-225-4744</t>
  </si>
  <si>
    <t>2353 Rayburn</t>
  </si>
  <si>
    <t>202-225-1313</t>
  </si>
  <si>
    <t>202-225-1171</t>
  </si>
  <si>
    <t>2354 Rayburn</t>
  </si>
  <si>
    <t>202-225-4365</t>
  </si>
  <si>
    <t>202-225-0816</t>
  </si>
  <si>
    <t>2365 Rayburn</t>
  </si>
  <si>
    <t>202-225-6211</t>
  </si>
  <si>
    <t>202-225-0699</t>
  </si>
  <si>
    <t>2369 Rayburn</t>
  </si>
  <si>
    <t>202-225-6105</t>
  </si>
  <si>
    <t>202-225-0350</t>
  </si>
  <si>
    <t>237 Cannon</t>
  </si>
  <si>
    <t>202-225-4671</t>
  </si>
  <si>
    <t>202-225-9665</t>
  </si>
  <si>
    <t>239 Cannon</t>
  </si>
  <si>
    <t>202-225-5065</t>
  </si>
  <si>
    <t>202-226-3805</t>
  </si>
  <si>
    <t>2400 Rayburn</t>
  </si>
  <si>
    <t>202-225-8220</t>
  </si>
  <si>
    <t>202-226-7290</t>
  </si>
  <si>
    <t>2404 Rayburn</t>
  </si>
  <si>
    <t>Kimberly Stevens</t>
  </si>
  <si>
    <t>541-465-6732</t>
  </si>
  <si>
    <t>1083 South 70th</t>
  </si>
  <si>
    <t>541-729-6403</t>
  </si>
  <si>
    <t>202-226-0918</t>
  </si>
  <si>
    <t>571-741-1191</t>
  </si>
  <si>
    <t>Myrnie</t>
  </si>
  <si>
    <t>DC: Penny Dodge; IL: Richard Boykin (708-345-6896)</t>
  </si>
  <si>
    <t>penny.dodge@gmail.com</t>
  </si>
  <si>
    <t>Melanie</t>
  </si>
  <si>
    <t>melanie@defazioforcongress.com</t>
  </si>
  <si>
    <t>jen@defazioforcongress.com</t>
  </si>
  <si>
    <t>541-485-1622</t>
  </si>
  <si>
    <t>404-753-7343</t>
  </si>
  <si>
    <t>1520 Pinehurst Dr.</t>
  </si>
  <si>
    <t>Lillian</t>
  </si>
  <si>
    <t>Michael Collins</t>
  </si>
  <si>
    <t>202-225-4524</t>
  </si>
  <si>
    <t>Kucinich, Dennis</t>
  </si>
  <si>
    <t xml:space="preserve">Armed Services </t>
  </si>
  <si>
    <t>Langevin</t>
  </si>
  <si>
    <t>Langevin, Jim</t>
  </si>
  <si>
    <t>Ocean State PAC</t>
  </si>
  <si>
    <t>Jackson Lee</t>
  </si>
  <si>
    <t>Sheila</t>
  </si>
  <si>
    <t>Lee, Sheila Jackson</t>
  </si>
  <si>
    <t>818-219-6940</t>
  </si>
  <si>
    <t>202-544-1848</t>
  </si>
  <si>
    <t>818-755-0009</t>
  </si>
  <si>
    <t>5134 Teesdale Ave.</t>
  </si>
  <si>
    <t>N. Hollywood</t>
  </si>
  <si>
    <t>Janis Gail</t>
  </si>
  <si>
    <t>Gene Smith</t>
  </si>
  <si>
    <t>255-4695</t>
  </si>
  <si>
    <t>202-225-0887</t>
  </si>
  <si>
    <t>gene.smith@gmail.com</t>
  </si>
  <si>
    <t>671-477-4272</t>
  </si>
  <si>
    <t>Suite 107, 120 Father Duenas Avenue</t>
  </si>
  <si>
    <t>Hagatna</t>
  </si>
  <si>
    <t>Guam</t>
  </si>
  <si>
    <t>202-225-0288</t>
  </si>
  <si>
    <t>202-333-0151</t>
  </si>
  <si>
    <t>John Whitt</t>
  </si>
  <si>
    <t>515-282-1785</t>
  </si>
  <si>
    <t>515-277-6469</t>
  </si>
  <si>
    <t>904-354-1652</t>
  </si>
  <si>
    <t>904-354-2721</t>
  </si>
  <si>
    <t>101 E. Union Street #202</t>
  </si>
  <si>
    <t>Jacksonville</t>
  </si>
  <si>
    <t>202-225-9244</t>
  </si>
  <si>
    <t>703-535-8775</t>
  </si>
  <si>
    <t>904-765-1460</t>
  </si>
  <si>
    <t>715 Norfolk Lane</t>
  </si>
  <si>
    <t>Ronnie Simmons</t>
  </si>
  <si>
    <t>202-225-0122</t>
  </si>
  <si>
    <t>202-225-9193</t>
  </si>
  <si>
    <t>Darla Smalwood</t>
  </si>
  <si>
    <t>340-778-5900</t>
  </si>
  <si>
    <t>340-778-5111</t>
  </si>
  <si>
    <t>P.O. Box 5980 25 Sunny Isle Shopping Center</t>
  </si>
  <si>
    <t>St. Croix</t>
  </si>
  <si>
    <t>202-225-9625</t>
  </si>
  <si>
    <t>340-773-0463</t>
  </si>
  <si>
    <t>626-448-8062</t>
  </si>
  <si>
    <t>4401 Santa Anita Avenue, Suite 211</t>
  </si>
  <si>
    <t>Anna Morozovsky (DC</t>
  </si>
  <si>
    <t>April Metwali</t>
  </si>
  <si>
    <t>Shanan Guinn</t>
  </si>
  <si>
    <t>John Michael Gonzalez</t>
  </si>
  <si>
    <t>Ashley Jones</t>
  </si>
  <si>
    <t>Hayley Rumback</t>
  </si>
  <si>
    <t>lara@castorforcongress.com</t>
  </si>
  <si>
    <t>Frontline Chair</t>
  </si>
  <si>
    <t>DCCC Recruitment Chair</t>
  </si>
  <si>
    <t>1005 Longworth</t>
  </si>
  <si>
    <t>202-225-2265</t>
  </si>
  <si>
    <t>202-225-1031</t>
  </si>
  <si>
    <t>343 Cannon</t>
  </si>
  <si>
    <t>202-225-3801</t>
  </si>
  <si>
    <t>202-225-3166</t>
  </si>
  <si>
    <t>2465 Rayburn</t>
  </si>
  <si>
    <t>202-225-4065</t>
  </si>
  <si>
    <t>202-225-1655</t>
  </si>
  <si>
    <t>2421 Rayburn</t>
  </si>
  <si>
    <t>202-225-4431</t>
  </si>
  <si>
    <t>202-225-5657</t>
  </si>
  <si>
    <t>1027 Longworth</t>
  </si>
  <si>
    <t>8764 Manchester</t>
  </si>
  <si>
    <t>314-799-7877</t>
  </si>
  <si>
    <t>3150 Allen</t>
  </si>
  <si>
    <t>Debra</t>
  </si>
  <si>
    <t xml:space="preserve">233 Northern Boulevard </t>
  </si>
  <si>
    <t>202-225-5141</t>
  </si>
  <si>
    <t>570-278-9286</t>
  </si>
  <si>
    <t>Jennifer Carney</t>
  </si>
  <si>
    <t>april.metwalli@mail.house.gov</t>
  </si>
  <si>
    <t>Joseph Toth</t>
  </si>
  <si>
    <t>Katie Marisic</t>
  </si>
  <si>
    <t>katie@carneyforcongress.com</t>
  </si>
  <si>
    <t>188 East Main Street</t>
  </si>
  <si>
    <t>Abington</t>
  </si>
  <si>
    <t>202-445-1870</t>
  </si>
  <si>
    <t>276-628-1145</t>
  </si>
  <si>
    <t>276-628-2203</t>
  </si>
  <si>
    <t>Topeka</t>
  </si>
  <si>
    <t>Steve Boyda</t>
  </si>
  <si>
    <t>202-731-7025</t>
  </si>
  <si>
    <t>shanan.guinn@mail.house.gov</t>
  </si>
  <si>
    <t>Allison Harvey</t>
  </si>
  <si>
    <t>Black Johnson</t>
  </si>
  <si>
    <t>Clarks Summitt</t>
  </si>
  <si>
    <t>Robin.Nichols@mail.house.gov</t>
  </si>
  <si>
    <t>Beth Matuga</t>
  </si>
  <si>
    <t>850-219-5780</t>
  </si>
  <si>
    <t>beth@boydforcongress.com</t>
  </si>
  <si>
    <t>Jennifer.Walsh@mail.house.gov</t>
  </si>
  <si>
    <t>859-889-7237</t>
  </si>
  <si>
    <t>Erica.Woodward@mail.house.gov</t>
  </si>
  <si>
    <t>ewoodward@hotmail.com</t>
  </si>
  <si>
    <t>83 Judith's Fancy, Christiansted St Croix, USVI</t>
  </si>
  <si>
    <t>Chris Christensen</t>
  </si>
  <si>
    <t>Monique Clendinen</t>
  </si>
  <si>
    <t>202-226-7973</t>
  </si>
  <si>
    <t>571-278-4463</t>
  </si>
  <si>
    <t>Monique.Clendinen@mail.house.gov</t>
  </si>
  <si>
    <t>mclendinen@msn.com</t>
  </si>
  <si>
    <t>Shelly Thomas</t>
  </si>
  <si>
    <t>Shelly.Thomas@mail.house.gov</t>
  </si>
  <si>
    <t xml:space="preserve">2608 Pro Tour Dr. </t>
  </si>
  <si>
    <t>Ortiz</t>
  </si>
  <si>
    <t>LaCrosse</t>
  </si>
  <si>
    <t>202-258-5071</t>
  </si>
  <si>
    <t>608-779-9750</t>
  </si>
  <si>
    <t>3061 Edgewater Lane</t>
  </si>
  <si>
    <t>La Crosse</t>
  </si>
  <si>
    <t>Tawni</t>
  </si>
  <si>
    <t>Cindy Brown</t>
  </si>
  <si>
    <t>202-226-8131</t>
  </si>
  <si>
    <t>202-256-4146</t>
  </si>
  <si>
    <t>Dan Guilbeult</t>
  </si>
  <si>
    <t>Kristin McMullen</t>
  </si>
  <si>
    <t>608-782-3444</t>
  </si>
  <si>
    <t>305-690-5905</t>
  </si>
  <si>
    <t>14441 NW 13 Court</t>
  </si>
  <si>
    <t>202-547-2513</t>
  </si>
  <si>
    <t>925-372-7678</t>
  </si>
  <si>
    <t>105 Jose Lane</t>
  </si>
  <si>
    <t>Martinez</t>
  </si>
  <si>
    <t>Cynthia</t>
  </si>
  <si>
    <t>Daniel Weiss</t>
  </si>
  <si>
    <t>301-424-3501</t>
  </si>
  <si>
    <t>301-424-5992</t>
  </si>
  <si>
    <t>51 Monroe St., Ste 507</t>
  </si>
  <si>
    <t>Rockville</t>
  </si>
  <si>
    <t>240-988-1130</t>
  </si>
  <si>
    <t>301-942-8581</t>
  </si>
  <si>
    <t>9805 Old Spring Road</t>
  </si>
  <si>
    <t>Kensington</t>
  </si>
  <si>
    <t>Katherine Wilkens</t>
  </si>
  <si>
    <t>Kay Casstevens</t>
  </si>
  <si>
    <t>202-226-4072</t>
  </si>
  <si>
    <t>202-669-8653</t>
  </si>
  <si>
    <t>Andrew Johnson</t>
  </si>
  <si>
    <t>arjohnson056@yahoo.com</t>
  </si>
  <si>
    <t>209-489-7188</t>
  </si>
  <si>
    <t>909-885-2222</t>
  </si>
  <si>
    <t>909-888-5959</t>
  </si>
  <si>
    <t>201 North E. Street, Suite 102</t>
  </si>
  <si>
    <t>San Bernardino</t>
  </si>
  <si>
    <t>202-225-3934</t>
  </si>
  <si>
    <t>202-546-3621</t>
  </si>
  <si>
    <t>909-875-4940</t>
  </si>
  <si>
    <t>elizabeth.harris@mail.house.gov</t>
  </si>
  <si>
    <t>Gov't Reform; Subcommittee Ranking Member (Federalism &amp; the Census)</t>
  </si>
  <si>
    <t>Clay</t>
  </si>
  <si>
    <t>Lacy</t>
  </si>
  <si>
    <t>Clay, Lacy</t>
  </si>
  <si>
    <t>Cleaver</t>
  </si>
  <si>
    <t>Cleaver, Emanuel</t>
  </si>
  <si>
    <t>Davis</t>
  </si>
  <si>
    <t>Artur</t>
  </si>
  <si>
    <t>Davis, Artur</t>
  </si>
  <si>
    <t>Transportation &amp; Infrastructure</t>
  </si>
  <si>
    <t>Rahall</t>
  </si>
  <si>
    <t>Nick</t>
  </si>
  <si>
    <t>Rahall, Nick</t>
  </si>
  <si>
    <t>3T PAC</t>
  </si>
  <si>
    <t>Skelton</t>
  </si>
  <si>
    <t>Ike</t>
  </si>
  <si>
    <t>Skelton, Ike</t>
  </si>
  <si>
    <t>MO</t>
  </si>
  <si>
    <t>Committee on Armed Services</t>
  </si>
  <si>
    <t>Show-Me Fund</t>
  </si>
  <si>
    <t>570-585-9988</t>
  </si>
  <si>
    <t>570-585-9977</t>
  </si>
  <si>
    <t>P.O. Box A Clarks Summit, PA 18411</t>
  </si>
  <si>
    <t>570-587-2110</t>
  </si>
  <si>
    <t>570-587-4760</t>
  </si>
  <si>
    <t>Agriculture</t>
  </si>
  <si>
    <t>Thompson</t>
  </si>
  <si>
    <t>Bennie</t>
  </si>
  <si>
    <t>Thompson, Bennie</t>
  </si>
  <si>
    <t>MS</t>
  </si>
  <si>
    <t>Blumenauer</t>
  </si>
  <si>
    <t>Blumenauer, Earl</t>
  </si>
  <si>
    <t>Committee for a Livable Future</t>
  </si>
  <si>
    <t>2446 Rayburn</t>
  </si>
  <si>
    <t>Bordallo</t>
  </si>
  <si>
    <t>356 Biltmore Avenue, Suite 400</t>
  </si>
  <si>
    <t>Asheville</t>
  </si>
  <si>
    <t>901-544-4131</t>
  </si>
  <si>
    <t>901-544-4329</t>
  </si>
  <si>
    <t>167 North Main Street, Suite 369</t>
  </si>
  <si>
    <t>Memphis</t>
  </si>
  <si>
    <t>812-465-6484</t>
  </si>
  <si>
    <t>812-422-4761</t>
  </si>
  <si>
    <t>35 Journal Square, Suite 906</t>
  </si>
  <si>
    <t>Jersey City</t>
  </si>
  <si>
    <t>330-533-7250</t>
  </si>
  <si>
    <t>330-533-7136</t>
  </si>
  <si>
    <t>4317 Boardman Canfield Road</t>
  </si>
  <si>
    <t>Canfield</t>
  </si>
  <si>
    <t>44406-8087</t>
  </si>
  <si>
    <t>724-378-0928</t>
  </si>
  <si>
    <t>724-378-6171</t>
  </si>
  <si>
    <t>2110 Mclean Street</t>
  </si>
  <si>
    <t>Aliquippa</t>
  </si>
  <si>
    <t>319-287-3233</t>
  </si>
  <si>
    <t>319-287-5104</t>
  </si>
  <si>
    <t>501 Sycamoore Street, Suite 623</t>
  </si>
  <si>
    <t>Waterloo</t>
  </si>
  <si>
    <t>845-291-4100</t>
  </si>
  <si>
    <t>Orange County Government Center, Room 3232G                                                    255 Main Street</t>
  </si>
  <si>
    <t>Gushen</t>
  </si>
  <si>
    <t>281-240-3700</t>
  </si>
  <si>
    <t>281-240-2959</t>
  </si>
  <si>
    <t>10701 Corporate Drive, #118</t>
  </si>
  <si>
    <t>Stafford</t>
  </si>
  <si>
    <t>828-252-1651</t>
  </si>
  <si>
    <t>828-252-8734</t>
  </si>
  <si>
    <t>Andrew Dohrmann</t>
  </si>
  <si>
    <t>Morgan</t>
  </si>
  <si>
    <t>morgan@brianbaird.com</t>
  </si>
  <si>
    <t>360-696-1993</t>
  </si>
  <si>
    <t>360-696-2013</t>
  </si>
  <si>
    <t>818-994-7200</t>
  </si>
  <si>
    <t>818-994-1050</t>
  </si>
  <si>
    <t>14546 Hamlin Street, #202</t>
  </si>
  <si>
    <t>Van Nays</t>
  </si>
  <si>
    <t>202-225-4531</t>
  </si>
  <si>
    <t>202-225-5662</t>
  </si>
  <si>
    <t>1610 Longworth</t>
  </si>
  <si>
    <t>202-225-5256</t>
  </si>
  <si>
    <t>202-226-9459</t>
  </si>
  <si>
    <t>1705 Longworth</t>
  </si>
  <si>
    <t>202-225-4131</t>
  </si>
  <si>
    <t>202-225-4300</t>
  </si>
  <si>
    <t>1707 Longworth</t>
  </si>
  <si>
    <t>202-225-5341</t>
  </si>
  <si>
    <t>202-225-0375</t>
  </si>
  <si>
    <t>1713 Longworth</t>
  </si>
  <si>
    <t>202-225-2631</t>
  </si>
  <si>
    <t>202-225-2699</t>
  </si>
  <si>
    <t>1714 Longworth</t>
  </si>
  <si>
    <t>202-225-6631</t>
  </si>
  <si>
    <t>202-225-1968</t>
  </si>
  <si>
    <t>1717 Longworth</t>
  </si>
  <si>
    <t>202-225-5701</t>
  </si>
  <si>
    <t>202-225-1012</t>
  </si>
  <si>
    <t>1721 Longworth</t>
  </si>
  <si>
    <t>202-225-3401</t>
  </si>
  <si>
    <t>202-225-2266</t>
  </si>
  <si>
    <t>1722 Longworth</t>
  </si>
  <si>
    <t>202-225-3032</t>
  </si>
  <si>
    <t>202-225-0181</t>
  </si>
  <si>
    <t>202-225-2836</t>
  </si>
  <si>
    <t>202-226-0092</t>
  </si>
  <si>
    <t>2110 Rayburn</t>
  </si>
  <si>
    <t>202-225-7742</t>
  </si>
  <si>
    <t>Exclusive Committee Chairs</t>
  </si>
  <si>
    <t>2113 Rayburn</t>
  </si>
  <si>
    <t>202-225-6636</t>
  </si>
  <si>
    <t>challoran@timmahoneyforflorida.com</t>
  </si>
  <si>
    <t>202-225-1988</t>
  </si>
  <si>
    <t>2134 Rayburn</t>
  </si>
  <si>
    <t>202-225-6416</t>
  </si>
  <si>
    <t>202-225-0032</t>
  </si>
  <si>
    <t>2136 Rayburn</t>
  </si>
  <si>
    <t>202-225-8050</t>
  </si>
  <si>
    <t>202-225-3002</t>
  </si>
  <si>
    <t>Tierney</t>
  </si>
  <si>
    <t>Tierney, John</t>
  </si>
  <si>
    <t>120 Cannon</t>
  </si>
  <si>
    <t>978-531-1669</t>
  </si>
  <si>
    <t>15 Landen Avenue</t>
  </si>
  <si>
    <t xml:space="preserve">Salem </t>
  </si>
  <si>
    <t>202-225-8020</t>
  </si>
  <si>
    <t>202-225-5915</t>
  </si>
  <si>
    <t>508-523-6766</t>
  </si>
  <si>
    <t>202-543-3002</t>
  </si>
  <si>
    <t>978-745-7663</t>
  </si>
  <si>
    <t>Betsy Arnold</t>
  </si>
  <si>
    <t>Bambi Yingst</t>
  </si>
  <si>
    <t>978-531-2533</t>
  </si>
  <si>
    <t>Weiner</t>
  </si>
  <si>
    <t>Anthony</t>
  </si>
  <si>
    <t>Weiner, Anthony</t>
  </si>
  <si>
    <t>202-226-0777</t>
  </si>
  <si>
    <t>2464 Rayburn</t>
  </si>
  <si>
    <t>202-225-5751</t>
  </si>
  <si>
    <t>202-225-5782</t>
  </si>
  <si>
    <t>423 Cannon</t>
  </si>
  <si>
    <t>202-225-6111</t>
  </si>
  <si>
    <t>202-226-0611</t>
  </si>
  <si>
    <t>1009 Longworth</t>
  </si>
  <si>
    <t>202-225-7032</t>
  </si>
  <si>
    <t>202-225-1339</t>
  </si>
  <si>
    <t>2431 Rayburn</t>
  </si>
  <si>
    <t>202-225-6335</t>
  </si>
  <si>
    <t>202-226-0774</t>
  </si>
  <si>
    <t>432 Cannon</t>
  </si>
  <si>
    <t>202-225-3335</t>
  </si>
  <si>
    <t>202-225-4669</t>
  </si>
  <si>
    <t>407 Cannon</t>
  </si>
  <si>
    <t>202-225-4911</t>
  </si>
  <si>
    <t>202-225-3290</t>
  </si>
  <si>
    <t>2444 Rayburn</t>
  </si>
  <si>
    <t>202-225-2661</t>
  </si>
  <si>
    <t>2458 Rayburn</t>
  </si>
  <si>
    <t>202-225-4511</t>
  </si>
  <si>
    <t>202-225-2237</t>
  </si>
  <si>
    <t>326 Cannon</t>
  </si>
  <si>
    <t>202-225-4176</t>
  </si>
  <si>
    <t>202-225-5828</t>
  </si>
  <si>
    <t>Small Business, Subcommittee Ranking Member (Tax, Finance &amp; Exports)</t>
  </si>
  <si>
    <t>Millender-McDonald</t>
  </si>
  <si>
    <t>Juanita</t>
  </si>
  <si>
    <t>Millender-McDonald, Juanita</t>
  </si>
  <si>
    <t>Carson</t>
  </si>
  <si>
    <t>James</t>
  </si>
  <si>
    <t>Oberstar</t>
  </si>
  <si>
    <t>202-682-2202</t>
  </si>
  <si>
    <t>Tim Mahoney for Florida 2508 Dewitt Ave. Alexandria, VA 22301</t>
  </si>
  <si>
    <t>Non-Exclusive Subcommittee Ranking Member</t>
  </si>
  <si>
    <t>Faleomavaega</t>
  </si>
  <si>
    <t>Eni</t>
  </si>
  <si>
    <t>Faleomavaega, Eni</t>
  </si>
  <si>
    <t>AS</t>
  </si>
  <si>
    <t>2422 Rayburn</t>
  </si>
  <si>
    <t>684-633-1372</t>
  </si>
  <si>
    <t>4803 Backlick Road</t>
  </si>
  <si>
    <t>Annadale</t>
  </si>
  <si>
    <t>202-225-8577</t>
  </si>
  <si>
    <t>202-225-8757</t>
  </si>
  <si>
    <t>NA</t>
  </si>
  <si>
    <t>703-750-1655</t>
  </si>
  <si>
    <t>011-684-688-2387</t>
  </si>
  <si>
    <t>Hinanui</t>
  </si>
  <si>
    <t>DC: Lisa Williams, District: Alex Godinet</t>
  </si>
  <si>
    <t>2305 Rayburn</t>
  </si>
  <si>
    <t>202-225-4076</t>
  </si>
  <si>
    <t>202-225-5602</t>
  </si>
  <si>
    <t>2429 Rayburn</t>
  </si>
  <si>
    <t>202-225-3631</t>
  </si>
  <si>
    <t>225 Cannon</t>
  </si>
  <si>
    <t>202-225-3826</t>
  </si>
  <si>
    <t>202-225-3143</t>
  </si>
  <si>
    <t>2267 Rayburn</t>
  </si>
  <si>
    <t>202-225-4811</t>
  </si>
  <si>
    <t>202-225-8941</t>
  </si>
  <si>
    <t>427 Cannon</t>
  </si>
  <si>
    <t>202-225-1188</t>
  </si>
  <si>
    <t>202-226-0341</t>
  </si>
  <si>
    <t>216 Cannon</t>
  </si>
  <si>
    <t>Jane Merrill</t>
  </si>
  <si>
    <t>Tony Buckles</t>
  </si>
  <si>
    <t>202-225-0725</t>
  </si>
  <si>
    <t>tonyjbuckles@aol.com</t>
  </si>
  <si>
    <t>Kim Messineo</t>
  </si>
  <si>
    <t>Beth Hollowell</t>
  </si>
  <si>
    <t>619-4251998</t>
  </si>
  <si>
    <t>716-852-3501</t>
  </si>
  <si>
    <t>716-852-3929</t>
  </si>
  <si>
    <t>726 Exchange Street, Suite 601</t>
  </si>
  <si>
    <t>Buffalo</t>
  </si>
  <si>
    <t>202-679-3090</t>
  </si>
  <si>
    <t>716-826-8574</t>
  </si>
  <si>
    <t>43 Morgan Road</t>
  </si>
  <si>
    <t>Mary Jane Higgins</t>
  </si>
  <si>
    <t>Chuck Eaton</t>
  </si>
  <si>
    <t>202-679-3091</t>
  </si>
  <si>
    <t>eaton_chuck@hotmail.com</t>
  </si>
  <si>
    <t>Kate Feroleto</t>
  </si>
  <si>
    <t>McNerney, Jerry</t>
  </si>
  <si>
    <t>Mitchell</t>
  </si>
  <si>
    <t>Harry</t>
  </si>
  <si>
    <t>Mitchell, Harry</t>
  </si>
  <si>
    <t>Shuler</t>
  </si>
  <si>
    <t>Heath</t>
  </si>
  <si>
    <t>Shuler, Heath</t>
  </si>
  <si>
    <t>Space</t>
  </si>
  <si>
    <t>Zack</t>
  </si>
  <si>
    <t>Space, Zack</t>
  </si>
  <si>
    <t>Walz</t>
  </si>
  <si>
    <t>Walz, Tim</t>
  </si>
  <si>
    <t>Hodes</t>
  </si>
  <si>
    <t>Hodes, Paul</t>
  </si>
  <si>
    <t>Murphy, Chris</t>
  </si>
  <si>
    <t>Clarke</t>
  </si>
  <si>
    <t>Yvette</t>
  </si>
  <si>
    <t>Cohen</t>
  </si>
  <si>
    <t>Cohen, Steve</t>
  </si>
  <si>
    <t>Chief Deputy Whip</t>
  </si>
  <si>
    <t>Agriculture, Chairman</t>
  </si>
  <si>
    <t>Armed Services, Chairman</t>
  </si>
  <si>
    <t>Budget, Chairman</t>
  </si>
  <si>
    <t>Gov't Reform, Chairman</t>
  </si>
  <si>
    <t>morygarcia@gmail.com</t>
  </si>
  <si>
    <t>Ann Tillman</t>
  </si>
  <si>
    <t>919-854-4155</t>
  </si>
  <si>
    <t>Gov't Reform; Subcommittee Ranking Member (Federal Workforce &amp; Agency Organization)</t>
  </si>
  <si>
    <t>Danny</t>
  </si>
  <si>
    <t>Davis, Danny</t>
  </si>
  <si>
    <t>Transportation &amp; Infrastructure, Subcommittee Ranking (Highways, Transit &amp; Pipeline)</t>
  </si>
  <si>
    <t>DeFazio</t>
  </si>
  <si>
    <t>Peter</t>
  </si>
  <si>
    <t>DeFazio, Peter</t>
  </si>
  <si>
    <t>Progressive Americans for Democray (PADPAC)</t>
  </si>
  <si>
    <t>Delahunt</t>
  </si>
  <si>
    <t>Bill</t>
  </si>
  <si>
    <t>Delahunt, Bill</t>
  </si>
  <si>
    <t>Agriculture; Subcommittee Ranking Member (General Farm Commodities &amp; Risk Management)</t>
  </si>
  <si>
    <t>Etheridge</t>
  </si>
  <si>
    <t>Bob</t>
  </si>
  <si>
    <t>Etheridge, Bob</t>
  </si>
  <si>
    <t xml:space="preserve">Agriculture </t>
  </si>
  <si>
    <t xml:space="preserve">Financial Services </t>
  </si>
  <si>
    <t>Foreign Affairs</t>
  </si>
  <si>
    <t>Natural Resources</t>
  </si>
  <si>
    <t>Oversight and Government Reform</t>
  </si>
  <si>
    <t>versight and Government Reform</t>
  </si>
  <si>
    <t>Transportation and Infrastructure</t>
  </si>
  <si>
    <t>Dingell</t>
  </si>
  <si>
    <t>Dingell, John</t>
  </si>
  <si>
    <t>MI</t>
  </si>
  <si>
    <t>Committee on Energy and Commerce</t>
  </si>
  <si>
    <t>Frank</t>
  </si>
  <si>
    <t>Barney</t>
  </si>
  <si>
    <t>Frank, Barney</t>
  </si>
  <si>
    <t>MA</t>
  </si>
  <si>
    <t>Committee on Financial Services</t>
  </si>
  <si>
    <t>Obey</t>
  </si>
  <si>
    <t>David</t>
  </si>
  <si>
    <t>Obey, David</t>
  </si>
  <si>
    <t>Committee on Appropriations</t>
  </si>
  <si>
    <t>Committee for a Progressive Congress</t>
  </si>
  <si>
    <t>VA</t>
  </si>
  <si>
    <t>Rangel</t>
  </si>
  <si>
    <t>Charles</t>
  </si>
  <si>
    <t>Rangel, Charles</t>
  </si>
  <si>
    <t>1934 West Wabansia</t>
  </si>
  <si>
    <t>Soraida</t>
  </si>
  <si>
    <t>Jennice Fuentes</t>
  </si>
  <si>
    <t>202-225-5087</t>
  </si>
  <si>
    <t>703-582-5366</t>
  </si>
  <si>
    <t>jennicefuentes@hotmail.com</t>
  </si>
  <si>
    <t>Joan Kato</t>
  </si>
  <si>
    <t>561-684-0565</t>
  </si>
  <si>
    <t>Salazar, John</t>
  </si>
  <si>
    <t>Linda</t>
  </si>
  <si>
    <t>Sanchez, Linda</t>
  </si>
  <si>
    <t>103 South Hanover St</t>
  </si>
  <si>
    <t>Nanticocke</t>
  </si>
  <si>
    <t>202-225-9391</t>
  </si>
  <si>
    <t>202-544-2671</t>
  </si>
  <si>
    <t>570-735-6654</t>
  </si>
  <si>
    <t>Karen Feather</t>
  </si>
  <si>
    <t>586-498-7122</t>
  </si>
  <si>
    <t>586-498-7123</t>
  </si>
  <si>
    <t>27085 Gratiot Ave.</t>
  </si>
  <si>
    <t>Roseville</t>
  </si>
  <si>
    <t>810-459-3343/ 301-807-7679</t>
  </si>
  <si>
    <t>301-656-1865</t>
  </si>
  <si>
    <t>248-542-6657</t>
  </si>
  <si>
    <t>145 Georgetown Square, No.</t>
  </si>
  <si>
    <t>Royal Oak</t>
  </si>
  <si>
    <t>Vicki</t>
  </si>
  <si>
    <t>Hilarie Chambers</t>
  </si>
  <si>
    <t>225-4961</t>
  </si>
  <si>
    <t>703-851-8354</t>
  </si>
  <si>
    <t>Hilarie.chambers@comcast.net</t>
  </si>
  <si>
    <t>Monica Chrzaszcz</t>
  </si>
  <si>
    <t>Stephanie Atkinson/Janica Kyriacopoulous</t>
  </si>
  <si>
    <t>stephanie@levinforcongress.com</t>
  </si>
  <si>
    <t>586-463-3990</t>
  </si>
  <si>
    <t>janica: 301-467-0360</t>
  </si>
  <si>
    <t>914-428-1707</t>
  </si>
  <si>
    <t>914-425-1505</t>
  </si>
  <si>
    <t>222 Mamaroneck Ave. #310</t>
  </si>
  <si>
    <t>202-225-4890</t>
  </si>
  <si>
    <t>2263 Rayburn</t>
  </si>
  <si>
    <t>202-225-5161</t>
  </si>
  <si>
    <t>202-225-5163</t>
  </si>
  <si>
    <t>2264 Rayburn</t>
  </si>
  <si>
    <t>202-225-2261</t>
  </si>
  <si>
    <t>202-225-5730</t>
  </si>
  <si>
    <t>2266 Rayburn</t>
  </si>
  <si>
    <t>202-225-8203</t>
  </si>
  <si>
    <t>202-225-7810</t>
  </si>
  <si>
    <t>2269 Rayburn</t>
  </si>
  <si>
    <t>202-225-5772</t>
  </si>
  <si>
    <t>202-225-7074</t>
  </si>
  <si>
    <t>2301 Rayburn</t>
  </si>
  <si>
    <t>202-225-4001</t>
  </si>
  <si>
    <t>202-225-5392</t>
  </si>
  <si>
    <t>2302 Rayburn</t>
  </si>
  <si>
    <t>202-225-4172</t>
  </si>
  <si>
    <t>202-225-7564</t>
  </si>
  <si>
    <t>2303 Rayburn</t>
  </si>
  <si>
    <t>202-225-5061</t>
  </si>
  <si>
    <t>202-225-5851</t>
  </si>
  <si>
    <t>2307 Rayburn</t>
  </si>
  <si>
    <t>202-225-3452</t>
  </si>
  <si>
    <t>202-225-9061</t>
  </si>
  <si>
    <t>231 Cannon</t>
  </si>
  <si>
    <t>202-225-3311</t>
  </si>
  <si>
    <t>202-225-4335</t>
  </si>
  <si>
    <t>2310 Rayburn</t>
  </si>
  <si>
    <t>202-225-4231</t>
  </si>
  <si>
    <t>202-225-6887</t>
  </si>
  <si>
    <t>2314 Rayburn</t>
  </si>
  <si>
    <t>202-225-3365</t>
  </si>
  <si>
    <t>202-225-3240</t>
  </si>
  <si>
    <t>2328 Rayburn</t>
  </si>
  <si>
    <t>202-225-2920; 317-490-5852</t>
  </si>
  <si>
    <t>2530N. Park Avenue</t>
  </si>
  <si>
    <t>Len Sistek, Jr</t>
  </si>
  <si>
    <t>202-226-7764</t>
  </si>
  <si>
    <t>703-362-5142</t>
  </si>
  <si>
    <t>lsistek@mail.house.gov</t>
  </si>
  <si>
    <t>lensistek@att.net</t>
  </si>
  <si>
    <t>Aarti Nayak</t>
  </si>
  <si>
    <t>202-226-7756</t>
  </si>
  <si>
    <t>aarti.nayak@mail.house.gov</t>
  </si>
  <si>
    <t>Melissa Lear</t>
  </si>
  <si>
    <t>317-418-2055</t>
  </si>
  <si>
    <t>202-903-5585</t>
  </si>
  <si>
    <t>sylvia.arthur@mail.house.ogv</t>
  </si>
  <si>
    <t>George Miller</t>
  </si>
  <si>
    <t>Todd Patterson</t>
  </si>
  <si>
    <t>Paul Schmid</t>
  </si>
  <si>
    <t>Vince Currao (arch Pac)</t>
  </si>
  <si>
    <t>vcurrao@earthlink.net; archpac@earthlink.net</t>
  </si>
  <si>
    <t>314-647-2724</t>
  </si>
  <si>
    <t>619-280-5353</t>
  </si>
  <si>
    <t>619-280-5311</t>
  </si>
  <si>
    <t>4305 University Ave. #515</t>
  </si>
  <si>
    <t>San Diego</t>
  </si>
  <si>
    <t>202-225-8708</t>
  </si>
  <si>
    <t>619-281-6235</t>
  </si>
  <si>
    <t>5241 Canterbury Drive</t>
  </si>
  <si>
    <t>Lisa Sherman</t>
  </si>
  <si>
    <t>202-225-1419</t>
  </si>
  <si>
    <t>lisasher@ix.netcom.com</t>
  </si>
  <si>
    <t>Cynthia Patton</t>
  </si>
  <si>
    <t>Daniel Nava</t>
  </si>
  <si>
    <t>cwitt@gltcpas.com</t>
  </si>
  <si>
    <t>619-237-6020</t>
  </si>
  <si>
    <t>619-237-6053</t>
  </si>
  <si>
    <t>425-252-3188</t>
  </si>
  <si>
    <t>(425) 252-6606</t>
  </si>
  <si>
    <t>2930 Wetmore Ave, Ste. 9F</t>
  </si>
  <si>
    <t>Everett</t>
  </si>
  <si>
    <t>202-225-9743</t>
  </si>
  <si>
    <t>301-493-6241</t>
  </si>
  <si>
    <t>9411 Kingsley</t>
  </si>
  <si>
    <t>Bethesda</t>
  </si>
  <si>
    <t>Tiia</t>
  </si>
  <si>
    <t>Jeff Bjornstad</t>
  </si>
  <si>
    <t>425-239-2386</t>
  </si>
  <si>
    <t>Kimberly Johnston</t>
  </si>
  <si>
    <t>312-886-0481</t>
  </si>
  <si>
    <t>773-767-9395</t>
  </si>
  <si>
    <t>415-690-6636</t>
  </si>
  <si>
    <t>Woolsey for Congress    102 Shrader Street   San Fran, CA 9417</t>
  </si>
  <si>
    <t>KarenMFeather@aol.com; pa4kanjo@ptd.net</t>
  </si>
  <si>
    <t>Donna Giobbi</t>
  </si>
  <si>
    <t>Donna.Giobbi@mail.house.gov</t>
  </si>
  <si>
    <t>Refer to CoS</t>
  </si>
  <si>
    <t>570-825-6070</t>
  </si>
  <si>
    <t>pa4kanjor@ptd.net</t>
  </si>
  <si>
    <t>202-225-4783</t>
  </si>
  <si>
    <t>patrice.willoughby@mail.house.gov</t>
  </si>
  <si>
    <t>Dalla King</t>
  </si>
  <si>
    <t>202-593-1088</t>
  </si>
  <si>
    <t>603-225-1036</t>
  </si>
  <si>
    <t>70 Fisk Road</t>
  </si>
  <si>
    <t>Peggo Hodes</t>
  </si>
  <si>
    <t>603-731-6861</t>
  </si>
  <si>
    <t>dana.houle@mail.house.gov</t>
  </si>
  <si>
    <t>houlede@gmail.com</t>
  </si>
  <si>
    <t>Luke Watson</t>
  </si>
  <si>
    <t>830-832-1303</t>
  </si>
  <si>
    <t>luke.watson@mail.house.gov</t>
  </si>
  <si>
    <t>tx.dems@gmail.com</t>
  </si>
  <si>
    <t>Chris Anderson</t>
  </si>
  <si>
    <t>218-340-5564</t>
  </si>
  <si>
    <t>chris@hodesforcongress.com</t>
  </si>
  <si>
    <t>202-226-6829</t>
  </si>
  <si>
    <t>murat.gokcogdem@mail.house.gov</t>
  </si>
  <si>
    <t>elifmg11@verizon.net</t>
  </si>
  <si>
    <t>Barbara Hamlett</t>
  </si>
  <si>
    <t>Barbara.Hamlett@mail.house.gov</t>
  </si>
  <si>
    <t>Rod  Givens</t>
  </si>
  <si>
    <t>241-871-9291</t>
  </si>
  <si>
    <t>4501 Grand Avenue, #2</t>
  </si>
  <si>
    <t>Jason Tai</t>
  </si>
  <si>
    <t>202-415-9703</t>
  </si>
  <si>
    <t>jason.tai@mail.house.gov</t>
  </si>
  <si>
    <t>lipinski2008@aol.com</t>
  </si>
  <si>
    <t>202-226-1051</t>
  </si>
  <si>
    <t>240-508-0319</t>
  </si>
  <si>
    <t>jennifer.sypolt@mail.house.gov</t>
  </si>
  <si>
    <t>keithjen24@aol.com</t>
  </si>
  <si>
    <t>Dan Lipinski for Congress</t>
  </si>
  <si>
    <t>773-767-7019</t>
  </si>
  <si>
    <t>Bean, Melissa</t>
  </si>
  <si>
    <t>318 Cannon</t>
  </si>
  <si>
    <t>202-225-3711</t>
  </si>
  <si>
    <t>202-225-7830</t>
  </si>
  <si>
    <t>Capuano</t>
  </si>
  <si>
    <t>Capuano, Mike</t>
  </si>
  <si>
    <t>Julia</t>
  </si>
  <si>
    <t>Carson, Julia</t>
  </si>
  <si>
    <t>813-871-2817</t>
  </si>
  <si>
    <t>813-871-2864</t>
  </si>
  <si>
    <t>4144 North Armenia Avenue, suite 300</t>
  </si>
  <si>
    <t>Tampa</t>
  </si>
  <si>
    <t>Flordia</t>
  </si>
  <si>
    <t>330-865-8450</t>
  </si>
  <si>
    <t>330-865-8470</t>
  </si>
  <si>
    <t>1655 West Market Street, Room 435</t>
  </si>
  <si>
    <t xml:space="preserve">Akron </t>
  </si>
  <si>
    <t>603-223-9814</t>
  </si>
  <si>
    <t>Baca</t>
  </si>
  <si>
    <t>Baca, Joe</t>
  </si>
  <si>
    <t>CalPAC</t>
  </si>
  <si>
    <t>202-225-6161</t>
  </si>
  <si>
    <t>202-225-8671</t>
  </si>
  <si>
    <t>Small Business</t>
  </si>
  <si>
    <t>Bean</t>
  </si>
  <si>
    <t>Melissa</t>
  </si>
  <si>
    <t>Del Ray Beach</t>
  </si>
  <si>
    <t>Eric Johnson</t>
  </si>
  <si>
    <t>ericjames526@starpower.net</t>
  </si>
  <si>
    <t>Lisa White</t>
  </si>
  <si>
    <t>Daniella Howard</t>
  </si>
  <si>
    <t>808-541-2570</t>
  </si>
  <si>
    <t>808-533-0133</t>
  </si>
  <si>
    <t>Agriculture; Subcommittee Ranking Member (Dept. of Operations , Oversight, Dairy, Nurtrition &amp; Forestry)</t>
  </si>
  <si>
    <t>Homeland Security, Chairman</t>
  </si>
  <si>
    <t>Resources, Chairman</t>
  </si>
  <si>
    <t>Small Business, Chairwoman</t>
  </si>
  <si>
    <t>Transportation &amp; Infrastructure, Chairman</t>
  </si>
  <si>
    <t>Committee on Ways Rules</t>
  </si>
  <si>
    <t>Exclusive Sub-Committee Chairman</t>
  </si>
  <si>
    <t>Appropriations, Subcommittee Chairman (Defense)</t>
  </si>
  <si>
    <t>Energy &amp; Commerce, Subcommittee Chairman (Energy &amp; Air Quality-Ranking)</t>
  </si>
  <si>
    <t>Appropriations; Subcommittee Chairman (Interior &amp; Environment)</t>
  </si>
  <si>
    <t>Appropriations; Subcommittee Chairman(Military Quality of Life &amp; Veterans)</t>
  </si>
  <si>
    <t>Appropriations, Subcommittee Chairman (Transportation, Treasury &amp; Independent Agencies)</t>
  </si>
  <si>
    <t xml:space="preserve">202-226-7928 </t>
  </si>
  <si>
    <t>Energy &amp; Commerce, Subcommittee Ranking Member (Commerce, Trade &amp; Consumer Protection)</t>
  </si>
  <si>
    <t>Schakowsky</t>
  </si>
  <si>
    <t xml:space="preserve">Jan </t>
  </si>
  <si>
    <t>Schakowsky, Jan</t>
  </si>
  <si>
    <t>Women  LEAD Chair</t>
  </si>
  <si>
    <t>Progressive Choices</t>
  </si>
  <si>
    <t>Appropriations, Chair</t>
  </si>
  <si>
    <t>Energy &amp; Commerce, Chair</t>
  </si>
  <si>
    <t>Financial Services, Chair</t>
  </si>
  <si>
    <t>Ways &amp; Means, Chair</t>
  </si>
  <si>
    <t>Rules, Chair</t>
  </si>
  <si>
    <t xml:space="preserve">Appropriations, </t>
  </si>
  <si>
    <t>Non-Exclusive Subcommittee Chair</t>
  </si>
  <si>
    <t>Armed Services, Subcommittee Chair (Terrorism)</t>
  </si>
  <si>
    <t>Education, Subcommittee Chair (21st Century Competitiveness)</t>
  </si>
  <si>
    <t>Gov't Reform, Subcommittee Chair (National Security)</t>
  </si>
  <si>
    <t>Homeland Security, Subcommittee Chair (Prevention of Nuclear &amp; Biological Attack)</t>
  </si>
  <si>
    <t>Joint Economic Committee, Chairwoman</t>
  </si>
  <si>
    <t>Lampson</t>
  </si>
  <si>
    <t>Lampson, Nick</t>
  </si>
  <si>
    <t>Castor</t>
  </si>
  <si>
    <t>Castor, Kathy</t>
  </si>
  <si>
    <t>Sutton</t>
  </si>
  <si>
    <t>Sutton, Betty</t>
  </si>
  <si>
    <t>Welch</t>
  </si>
  <si>
    <t>Welch, Peter</t>
  </si>
  <si>
    <t>VT</t>
  </si>
  <si>
    <t>ALL</t>
  </si>
  <si>
    <t>Engery and Commerce</t>
  </si>
  <si>
    <t>Hill</t>
  </si>
  <si>
    <t>Baron</t>
  </si>
  <si>
    <t>Hill, Baron</t>
  </si>
  <si>
    <t>Donnelly</t>
  </si>
  <si>
    <t>Donnelly, Joe</t>
  </si>
  <si>
    <t>Ellison</t>
  </si>
  <si>
    <t>Keith</t>
  </si>
  <si>
    <t>Ellison, Keith</t>
  </si>
  <si>
    <t>Klein</t>
  </si>
  <si>
    <t>Klein, Ron</t>
  </si>
  <si>
    <t>Mahoney</t>
  </si>
  <si>
    <t>Mahoney, Tim</t>
  </si>
  <si>
    <t>Perlmutter</t>
  </si>
  <si>
    <t>Perlmutter, Ed</t>
  </si>
  <si>
    <t>Sires</t>
  </si>
  <si>
    <t>Albio</t>
  </si>
  <si>
    <t>Ways &amp; Means, Subcommittee Chairman (Trade)</t>
  </si>
  <si>
    <t>715-842-7777</t>
  </si>
  <si>
    <t>3920 36th Street, North</t>
  </si>
  <si>
    <t>Arlington</t>
  </si>
  <si>
    <t>Joan</t>
  </si>
  <si>
    <t>Christina Hamilton</t>
  </si>
  <si>
    <t>202-271-6393/ 703-785-8416</t>
  </si>
  <si>
    <t>scgf.hamilton@verizon.net</t>
  </si>
  <si>
    <t>Carly Burns</t>
  </si>
  <si>
    <t>Doug Hill (fundraiser)</t>
  </si>
  <si>
    <t>DJH1967@msn.com/daveobey@charterinternet.net</t>
  </si>
  <si>
    <t>715-849-2534</t>
  </si>
  <si>
    <t>313-278-2936</t>
  </si>
  <si>
    <t>5208 Royal Vale Lane</t>
  </si>
  <si>
    <t>Dearborn</t>
  </si>
  <si>
    <t>703-734-6945</t>
  </si>
  <si>
    <t>313-271-4214</t>
  </si>
  <si>
    <t>617-332-3920</t>
  </si>
  <si>
    <t>29 Crafts Street, Suite 374</t>
  </si>
  <si>
    <t>Newton</t>
  </si>
  <si>
    <t>202-234-5638</t>
  </si>
  <si>
    <t>Long Branch</t>
  </si>
  <si>
    <t>732-870-0688</t>
  </si>
  <si>
    <t>1187 Ocean Avenue</t>
  </si>
  <si>
    <t>Sarah</t>
  </si>
  <si>
    <t>Jeff Carroll</t>
  </si>
  <si>
    <t>curley97@yahoo.com</t>
  </si>
  <si>
    <t>Angineh Babooian</t>
  </si>
  <si>
    <t>716-223-7519</t>
  </si>
  <si>
    <t>313-961-5670</t>
  </si>
  <si>
    <t>313-226-2085</t>
  </si>
  <si>
    <t>231 W. Lafayette, Suite 669</t>
  </si>
  <si>
    <t>Detroit</t>
  </si>
  <si>
    <t>202-225-0072</t>
  </si>
  <si>
    <t>202-554-4858</t>
  </si>
  <si>
    <t>313-861-5917</t>
  </si>
  <si>
    <t>Monica</t>
  </si>
  <si>
    <t>DC: Cynthia Martin (LD); District: Ray Plowder (COS)</t>
  </si>
  <si>
    <t>Kim Simpson/  P. apelbaum</t>
  </si>
  <si>
    <t>papelbaum@comcast.net</t>
  </si>
  <si>
    <t>866-548-2933</t>
  </si>
  <si>
    <t>615-896-1986</t>
  </si>
  <si>
    <t>615-896-8218</t>
  </si>
  <si>
    <t>305 W. Main Street</t>
  </si>
  <si>
    <t>Murfreesboro</t>
  </si>
  <si>
    <t>202-225-8621</t>
  </si>
  <si>
    <t>mikelisaday@earthlink.net</t>
  </si>
  <si>
    <t>Clarinda Landeros</t>
  </si>
  <si>
    <t>Hershel Fink</t>
  </si>
  <si>
    <t>202-547-1696</t>
  </si>
  <si>
    <t>718-332-9001</t>
  </si>
  <si>
    <t>718-575-2152</t>
  </si>
  <si>
    <t>Ascan Avenue, #31</t>
  </si>
  <si>
    <t>Forest Hills</t>
  </si>
  <si>
    <t>Marc Dunkelman</t>
  </si>
  <si>
    <t>202-286-8786</t>
  </si>
  <si>
    <t>marcdunkelman@gmail.com</t>
  </si>
  <si>
    <t>Michael Marcy</t>
  </si>
  <si>
    <t>202-225-3236</t>
  </si>
  <si>
    <t>202-225-1915</t>
  </si>
  <si>
    <t>2430 Rayburn</t>
  </si>
  <si>
    <t>202-225-5711</t>
  </si>
  <si>
    <t>202-225-5699</t>
  </si>
  <si>
    <t>403 Cannon</t>
  </si>
  <si>
    <t>202-225-6311</t>
  </si>
  <si>
    <t>202-226-1606</t>
  </si>
  <si>
    <t>404 Cannon</t>
  </si>
  <si>
    <t>202-225-4031</t>
  </si>
  <si>
    <t>202-226-3944</t>
  </si>
  <si>
    <t>314 Cannon</t>
  </si>
  <si>
    <t>202-225-3772</t>
  </si>
  <si>
    <t>2470 Rayburn</t>
  </si>
  <si>
    <t>202-225-8699</t>
  </si>
  <si>
    <t>202-225-8714</t>
  </si>
  <si>
    <t>438 Cannon</t>
  </si>
  <si>
    <t>alanbsalazar@aol.com</t>
  </si>
  <si>
    <t>Valerie Nosler</t>
  </si>
  <si>
    <t>Jennifer Rokala</t>
  </si>
  <si>
    <t>303-412-0531</t>
  </si>
  <si>
    <t>802-353-1452</t>
  </si>
  <si>
    <t>802-652-2450</t>
  </si>
  <si>
    <t>widower</t>
  </si>
  <si>
    <t>Bob Rogan</t>
  </si>
  <si>
    <t>rogan06@gmail.com</t>
  </si>
  <si>
    <t>Molly Gray</t>
  </si>
  <si>
    <t>Carolyn Dwyer</t>
  </si>
  <si>
    <t>dwyer329@verizon.net</t>
  </si>
  <si>
    <t>802-793-0876</t>
  </si>
  <si>
    <t>323-965-1422</t>
  </si>
  <si>
    <t>202-225-1854</t>
  </si>
  <si>
    <t>601-866-9003</t>
  </si>
  <si>
    <t>601-866-9036</t>
  </si>
  <si>
    <t>107 West Madison Street</t>
  </si>
  <si>
    <t>Bolton</t>
  </si>
  <si>
    <t>601-918-9003</t>
  </si>
  <si>
    <t>202-544-5615</t>
  </si>
  <si>
    <t>601-866-2648</t>
  </si>
  <si>
    <t>103 L.C. Turner Circle</t>
  </si>
  <si>
    <t>London</t>
  </si>
  <si>
    <t>303-903-6231</t>
  </si>
  <si>
    <t>310-538-1190</t>
  </si>
  <si>
    <t>310-538-9672</t>
  </si>
  <si>
    <t>970 W. 190 St.</t>
  </si>
  <si>
    <t>Torrence</t>
  </si>
  <si>
    <t>202-225-7926</t>
  </si>
  <si>
    <t>202-225-9503</t>
  </si>
  <si>
    <t>818-787-9675</t>
  </si>
  <si>
    <t>1438 Abila Street</t>
  </si>
  <si>
    <t>Shirley Cooks</t>
  </si>
  <si>
    <t>202-226-6314</t>
  </si>
  <si>
    <t>202-225-9477</t>
  </si>
  <si>
    <t>Angela Smith</t>
  </si>
  <si>
    <t>218-727-7474</t>
  </si>
  <si>
    <t>218-727-8270</t>
  </si>
  <si>
    <t>231 Federal Building</t>
  </si>
  <si>
    <t>Duluth</t>
  </si>
  <si>
    <t>202-225-9964</t>
  </si>
  <si>
    <t>301-299-5233</t>
  </si>
  <si>
    <t>7703 Hidden Meadows Terrace</t>
  </si>
  <si>
    <t xml:space="preserve">Jean </t>
  </si>
  <si>
    <t>Bill Richard</t>
  </si>
  <si>
    <t>202-226-1420</t>
  </si>
  <si>
    <t>202-225-8908</t>
  </si>
  <si>
    <t>william.g.richard@verizon.net</t>
  </si>
  <si>
    <t>Jeri Sparling</t>
  </si>
  <si>
    <t>1017 8th St. NE, Washington, DC 20002</t>
  </si>
  <si>
    <t>218-847-5056</t>
  </si>
  <si>
    <t>218-847-5109</t>
  </si>
  <si>
    <t>714 Lake Avenue, Suite 107</t>
  </si>
  <si>
    <t>Detroit Lakes</t>
  </si>
  <si>
    <t>202-225-9287</t>
  </si>
  <si>
    <t>202-484-0097</t>
  </si>
  <si>
    <t>218-847-3128</t>
  </si>
  <si>
    <t>26192 Floyd Lake Point Rd.</t>
  </si>
  <si>
    <t>Mark Brownell</t>
  </si>
  <si>
    <t>202-226-1220</t>
  </si>
  <si>
    <t>Cherie Slayton</t>
  </si>
  <si>
    <t>Cyndi Anderson</t>
  </si>
  <si>
    <t>218-844-6117</t>
  </si>
  <si>
    <t>304-325-6222</t>
  </si>
  <si>
    <t>1251 Pine Hill Road</t>
  </si>
  <si>
    <t>McClain</t>
  </si>
  <si>
    <t>202-225-8750</t>
  </si>
  <si>
    <t>1801 Harper Road</t>
  </si>
  <si>
    <t>Beckley</t>
  </si>
  <si>
    <t>Kent Keyser</t>
  </si>
  <si>
    <t>573-635-3499</t>
  </si>
  <si>
    <t>514-B NW 7 Highway</t>
  </si>
  <si>
    <t>Blue Springs</t>
  </si>
  <si>
    <t>202-225-0183</t>
  </si>
  <si>
    <t>703-683-0397</t>
  </si>
  <si>
    <t>703-893-0457</t>
  </si>
  <si>
    <t>6754 Town Lane Road</t>
  </si>
  <si>
    <t>Susie</t>
  </si>
  <si>
    <t>Bob Hagedorn</t>
  </si>
  <si>
    <t>202-225-2878</t>
  </si>
  <si>
    <t>Kyle Wilkins</t>
  </si>
  <si>
    <t>202-2256-6422</t>
  </si>
  <si>
    <t>202-226-4997</t>
  </si>
  <si>
    <t>404-229-4796</t>
  </si>
  <si>
    <t>ashley@barrowforcongress</t>
  </si>
  <si>
    <t>706-613-2330</t>
  </si>
  <si>
    <t>412-261-5091</t>
  </si>
  <si>
    <t>412-261-1983</t>
  </si>
  <si>
    <t>225 Ross St.</t>
  </si>
  <si>
    <t>Pittsburgh</t>
  </si>
  <si>
    <t>412-480-0639</t>
  </si>
  <si>
    <t>412-244-9386</t>
  </si>
  <si>
    <t>David Lucas</t>
  </si>
  <si>
    <t>bgpiney@aol.com</t>
  </si>
  <si>
    <t>Ellen Young</t>
  </si>
  <si>
    <t>718-796-9700</t>
  </si>
  <si>
    <t>718-796-5134</t>
  </si>
  <si>
    <t>3655 Johnson Avenue</t>
  </si>
  <si>
    <t>202-225-8293</t>
  </si>
  <si>
    <t>301-299-8743</t>
  </si>
  <si>
    <t>718-884-2464</t>
  </si>
  <si>
    <t>Patricia</t>
  </si>
  <si>
    <t>Jason Steinbaum</t>
  </si>
  <si>
    <t>jsteinbaum@yahoo.com</t>
  </si>
  <si>
    <t>Michelle Shwimer</t>
  </si>
  <si>
    <t>Bill Weitz</t>
  </si>
  <si>
    <t>lcopland@aol.com</t>
  </si>
  <si>
    <t>210-472-6195</t>
  </si>
  <si>
    <t>Sharon Werner</t>
  </si>
  <si>
    <t>202-226-0844</t>
  </si>
  <si>
    <t>917-583-6522</t>
  </si>
  <si>
    <t>sharon.werner@mail.house.gov</t>
  </si>
  <si>
    <t>Carolyn Kahler</t>
  </si>
  <si>
    <t>202-226-9619</t>
  </si>
  <si>
    <t>724-462-9997</t>
  </si>
  <si>
    <t>carolyn,kahler@mail.house.gov</t>
  </si>
  <si>
    <t>Deanne Samuels</t>
  </si>
  <si>
    <t>301-792-2019</t>
  </si>
  <si>
    <t>John Mulligan</t>
  </si>
  <si>
    <t>202-225-6901</t>
  </si>
  <si>
    <t>Katie Kuciemba</t>
  </si>
  <si>
    <t>Chelsea Waliser/ Sarah Hyman</t>
  </si>
  <si>
    <t>sarah@electadamsmith.com</t>
  </si>
  <si>
    <t>253-572-6125</t>
  </si>
  <si>
    <t>Tauscher</t>
  </si>
  <si>
    <t>Tauscher, Ellen</t>
  </si>
  <si>
    <t>Democrats for the Future</t>
  </si>
  <si>
    <t>2459 Rayburn</t>
  </si>
  <si>
    <t>925-932-8899</t>
  </si>
  <si>
    <t>925-932-8159</t>
  </si>
  <si>
    <t>2121 N. CA Blvd</t>
  </si>
  <si>
    <t>Walnut Creek</t>
  </si>
  <si>
    <t>202-225-1880</t>
  </si>
  <si>
    <t>202-225-5914</t>
  </si>
  <si>
    <t>202-225-6151</t>
  </si>
  <si>
    <t>202-234-4671</t>
  </si>
  <si>
    <t>925-952-9700</t>
  </si>
  <si>
    <t>2315 S. Street NW</t>
  </si>
  <si>
    <t xml:space="preserve">April Boyd </t>
  </si>
  <si>
    <t>202-225-6173</t>
  </si>
  <si>
    <t>aprilsboyd@yahoo.com</t>
  </si>
  <si>
    <t>Megan New</t>
  </si>
  <si>
    <t>Lisa Tucker</t>
  </si>
  <si>
    <t>925-825-9243</t>
  </si>
  <si>
    <t>Elizabeth Down</t>
  </si>
  <si>
    <t>Jacqui Samuels</t>
  </si>
  <si>
    <t>400 E. 9th St., S 9350</t>
  </si>
  <si>
    <t>Kansas City</t>
  </si>
  <si>
    <t>816-520-3465</t>
  </si>
  <si>
    <t>816-336-2532</t>
  </si>
  <si>
    <t>8217 E. Gregory Blvd.</t>
  </si>
  <si>
    <t>Phil Scaglia</t>
  </si>
  <si>
    <t>226-5313</t>
  </si>
  <si>
    <t>202-553-8233</t>
  </si>
  <si>
    <t>philscaglia@yahoo.com</t>
  </si>
  <si>
    <t>Joyce Elkins</t>
  </si>
  <si>
    <t>Luther Washington</t>
  </si>
  <si>
    <t>816-506-0227</t>
  </si>
  <si>
    <t>931-473-7251</t>
  </si>
  <si>
    <t>931-473-7259</t>
  </si>
  <si>
    <t>477 N. Chancery St., Ste. A-1</t>
  </si>
  <si>
    <t>McMinnville</t>
  </si>
  <si>
    <t>202-225-6831</t>
  </si>
  <si>
    <t>202-226-5172</t>
  </si>
  <si>
    <t>202-225-0094</t>
  </si>
  <si>
    <t>202-546-4254</t>
  </si>
  <si>
    <t>931-879-6259</t>
  </si>
  <si>
    <t>308 2nd St. SE Unit 1</t>
  </si>
  <si>
    <t>Lynda</t>
  </si>
  <si>
    <t>Beecher Fraiser</t>
  </si>
  <si>
    <t>202-225-5551</t>
  </si>
  <si>
    <t>beecherfrasier@aol.com</t>
  </si>
  <si>
    <t>Emily Buttrey</t>
  </si>
  <si>
    <t>Beecher Frasier</t>
  </si>
  <si>
    <t>615-426-2002</t>
  </si>
  <si>
    <t>713-383-4234</t>
  </si>
  <si>
    <t>713-383-9202</t>
  </si>
  <si>
    <t>7707 Fannin, Suite 203</t>
  </si>
  <si>
    <t>713-858-8787</t>
  </si>
  <si>
    <t>713-790-1008</t>
  </si>
  <si>
    <t>7447 Cambridge, #109</t>
  </si>
  <si>
    <t>Jaqueline Ellis</t>
  </si>
  <si>
    <t>202-226-0226</t>
  </si>
  <si>
    <t>202-225-0937</t>
  </si>
  <si>
    <t>956-682-5545</t>
  </si>
  <si>
    <t>1404 South Illinois</t>
  </si>
  <si>
    <t>Mercedes</t>
  </si>
  <si>
    <t>956-929-1521</t>
  </si>
  <si>
    <t>Martha</t>
  </si>
  <si>
    <t>617-330-1111</t>
  </si>
  <si>
    <t>478-464-0255</t>
  </si>
  <si>
    <t>586 Orange St.</t>
  </si>
  <si>
    <t>Macon</t>
  </si>
  <si>
    <t>202-225-3103</t>
  </si>
  <si>
    <t>478-746-2529</t>
  </si>
  <si>
    <t>Camille Hope</t>
  </si>
  <si>
    <t>Jon Kirincich</t>
  </si>
  <si>
    <t>718-949-5600</t>
  </si>
  <si>
    <t>718-949-5972</t>
  </si>
  <si>
    <t>660 Grassmere Terrace</t>
  </si>
  <si>
    <t>Farrockaway</t>
  </si>
  <si>
    <t>917-270-8240</t>
  </si>
  <si>
    <t>301-218-5732</t>
  </si>
  <si>
    <t>718-868-1731</t>
  </si>
  <si>
    <t>Simone-Marie</t>
  </si>
  <si>
    <t>Jameel Aalim-Johnson</t>
  </si>
  <si>
    <t>202-255-3461</t>
  </si>
  <si>
    <t>443-857-6358</t>
  </si>
  <si>
    <t>abukaif@verizon.net</t>
  </si>
  <si>
    <t>Pat Fisher</t>
  </si>
  <si>
    <t>Brian Simon/Mike McKay</t>
  </si>
  <si>
    <t>Meeksforcongress@aol.com</t>
  </si>
  <si>
    <t>718-873-4459/(202) 841-5779</t>
  </si>
  <si>
    <t>913-383-2013</t>
  </si>
  <si>
    <t>913-383-2088</t>
  </si>
  <si>
    <t>8417 Santa Fe Dr. #101</t>
  </si>
  <si>
    <t>Overland Park</t>
  </si>
  <si>
    <t>913-269-0603</t>
  </si>
  <si>
    <t>202-544-0599</t>
  </si>
  <si>
    <t>8319 Mullen Road</t>
  </si>
  <si>
    <t>Lenexa</t>
  </si>
  <si>
    <t>Stephene</t>
  </si>
  <si>
    <t>Howard Bauleke</t>
  </si>
  <si>
    <t>414-297-1140</t>
  </si>
  <si>
    <t>414-327-6151</t>
  </si>
  <si>
    <t>219 N. Milwaukee St. Suite A</t>
  </si>
  <si>
    <t>Milwaukee</t>
  </si>
  <si>
    <t>414-322-6160</t>
  </si>
  <si>
    <t>4043 N. 19th Place</t>
  </si>
  <si>
    <t>Win Boerckel</t>
  </si>
  <si>
    <t>winfield7@excite.com</t>
  </si>
  <si>
    <t>Kendra Murray</t>
  </si>
  <si>
    <t xml:space="preserve">/Shirley A. Ellis </t>
  </si>
  <si>
    <t>ellisshir@sbcglobal.net</t>
  </si>
  <si>
    <t>3629 North 57th Milwailke, WI</t>
  </si>
  <si>
    <t>414-322-6161</t>
  </si>
  <si>
    <t>770-210-5073</t>
  </si>
  <si>
    <t xml:space="preserve">(770) 210- 5673 </t>
  </si>
  <si>
    <t xml:space="preserve">173 North Main Street </t>
  </si>
  <si>
    <t>202-225-0441</t>
  </si>
  <si>
    <t>404-681-9788</t>
  </si>
  <si>
    <t>Alfredia</t>
  </si>
  <si>
    <t>Michael Andel</t>
  </si>
  <si>
    <t>818-501-9200</t>
  </si>
  <si>
    <t>818-501-1554</t>
  </si>
  <si>
    <t>5000 Van Nuys Blvd. #420</t>
  </si>
  <si>
    <t>Sherman Oaks</t>
  </si>
  <si>
    <t>818-209-2723</t>
  </si>
  <si>
    <t>202-544-9149</t>
  </si>
  <si>
    <t>818-385-0070</t>
  </si>
  <si>
    <t xml:space="preserve">300 3rd Street SE, Apt. B                  </t>
  </si>
  <si>
    <t xml:space="preserve">Washington               </t>
  </si>
  <si>
    <t>Andy Wright</t>
  </si>
  <si>
    <t>226-8439</t>
  </si>
  <si>
    <t>703-403-1172</t>
  </si>
  <si>
    <t>Kerri Wood</t>
  </si>
  <si>
    <t>Scott Abrams</t>
  </si>
  <si>
    <t>scott@bradsherman.com</t>
  </si>
  <si>
    <t>4570 Van Nuys Blvd. #270 Sherman Oaks California 91403</t>
  </si>
  <si>
    <t>818-817-9555</t>
  </si>
  <si>
    <t>818-817-3633</t>
  </si>
  <si>
    <t>Ryan Donovan</t>
  </si>
  <si>
    <t>561-988-6302</t>
  </si>
  <si>
    <t>561-988-6423</t>
  </si>
  <si>
    <t>PO Box 810669</t>
  </si>
  <si>
    <t>202-225-8737</t>
  </si>
  <si>
    <t>301-299-5937</t>
  </si>
  <si>
    <t>561-499-5774</t>
  </si>
  <si>
    <t>7370 Viale Caterina</t>
  </si>
  <si>
    <t>1641 Longworth</t>
  </si>
  <si>
    <t>2238 Rayburn</t>
  </si>
  <si>
    <t>National Leadership PAC</t>
  </si>
  <si>
    <t>Slaughter</t>
  </si>
  <si>
    <t>Louise</t>
  </si>
  <si>
    <t>Slaughter, Louise</t>
  </si>
  <si>
    <t>202-225-5823</t>
  </si>
  <si>
    <t>2445 Rayburn</t>
  </si>
  <si>
    <t>202-225-5871</t>
  </si>
  <si>
    <t>202-225-5745</t>
  </si>
  <si>
    <t>109 Cannon</t>
  </si>
  <si>
    <t>202-225-2735</t>
  </si>
  <si>
    <t>202-225-5976</t>
  </si>
  <si>
    <t>2435 Rayburn</t>
  </si>
  <si>
    <t>202-225-3816</t>
  </si>
  <si>
    <t>202-225-3317</t>
  </si>
  <si>
    <t>102 Cannon</t>
  </si>
  <si>
    <t>202-225-3072</t>
  </si>
  <si>
    <t>PAC COH 11/27/06</t>
  </si>
  <si>
    <t xml:space="preserve">stem cell action </t>
  </si>
  <si>
    <t>Democrats Win Seats (DWS Pac)</t>
  </si>
  <si>
    <t>Maurice</t>
  </si>
  <si>
    <t>Hinchey, Maurice</t>
  </si>
  <si>
    <t>Jackson, Jr.</t>
  </si>
  <si>
    <t>Marshall</t>
  </si>
  <si>
    <t>Marshall, Jim</t>
  </si>
  <si>
    <t>McCollum</t>
  </si>
  <si>
    <t>Betty</t>
  </si>
  <si>
    <t>McCollum, Betty</t>
  </si>
  <si>
    <t>Committee for Common Sense on Gov't</t>
  </si>
  <si>
    <t>Farr</t>
  </si>
  <si>
    <t>Sam</t>
  </si>
  <si>
    <t>Farr, Sam</t>
  </si>
  <si>
    <t>Appropriations,</t>
  </si>
  <si>
    <t>Fattah</t>
  </si>
  <si>
    <t>Chaka</t>
  </si>
  <si>
    <t>Fattah, Chaka</t>
  </si>
  <si>
    <t>Hinchey</t>
  </si>
  <si>
    <t>273 Pennington Rocky Hill road</t>
  </si>
  <si>
    <t>Pennington</t>
  </si>
  <si>
    <t>o8534</t>
  </si>
  <si>
    <t>Margaret Lancefield</t>
  </si>
  <si>
    <t>Jim Papa</t>
  </si>
  <si>
    <t>202-321-1256</t>
  </si>
  <si>
    <t>jimpapa10@hotmail.com</t>
  </si>
  <si>
    <t>Lesley Muldoon</t>
  </si>
  <si>
    <t>Alison Zayas</t>
  </si>
  <si>
    <t>alison@rushholt.com</t>
  </si>
  <si>
    <t>609-278-0800</t>
  </si>
  <si>
    <t>17296 South Halsted</t>
  </si>
  <si>
    <t>Homewood</t>
  </si>
  <si>
    <t>202-445-1481</t>
  </si>
  <si>
    <t>202-466-3232</t>
  </si>
  <si>
    <t>Sandra Jackson</t>
  </si>
  <si>
    <t>Kenneth Edmonds</t>
  </si>
  <si>
    <t>202-445-1484</t>
  </si>
  <si>
    <t>kenneth.edmonds@gmail.com</t>
  </si>
  <si>
    <t>Deborah Posey</t>
  </si>
  <si>
    <t>Sandi Jackson</t>
  </si>
  <si>
    <t>congressman@jessejacksonjr.org</t>
  </si>
  <si>
    <t>773-731-0000</t>
  </si>
  <si>
    <t>845-331-4466</t>
  </si>
  <si>
    <t>845-331-7456</t>
  </si>
  <si>
    <t>291 Wall Street</t>
  </si>
  <si>
    <t>Kingtston</t>
  </si>
  <si>
    <t>845-661-9007</t>
  </si>
  <si>
    <t>845-339-8497</t>
  </si>
  <si>
    <t>67 Brucken Road</t>
  </si>
  <si>
    <t>Hurley</t>
  </si>
  <si>
    <t>Wendy Darwell</t>
  </si>
  <si>
    <t>Allison Lee Hinchey</t>
  </si>
  <si>
    <t>202-225-7139</t>
  </si>
  <si>
    <t>wdarwell@cox.net</t>
  </si>
  <si>
    <t>Corey Williams</t>
  </si>
  <si>
    <t>Susanne Herl</t>
  </si>
  <si>
    <t>197 West Market Street</t>
  </si>
  <si>
    <t>Warren</t>
  </si>
  <si>
    <t>330-502-7925</t>
  </si>
  <si>
    <t>330-544-6097</t>
  </si>
  <si>
    <t>1504 Taft Avenue</t>
  </si>
  <si>
    <t>Niles</t>
  </si>
  <si>
    <t>Mary Anne Walsh</t>
  </si>
  <si>
    <t>202-225-8648</t>
  </si>
  <si>
    <t>malwalsh@aol.com</t>
  </si>
  <si>
    <t>Erin Isenberg</t>
  </si>
  <si>
    <t>719-543-8200</t>
  </si>
  <si>
    <t>719-543-8204</t>
  </si>
  <si>
    <t>134 West B Street</t>
  </si>
  <si>
    <t>Pueblo</t>
  </si>
  <si>
    <t>pakovar@gmail.com</t>
  </si>
  <si>
    <t>207 West Colfax Avenue</t>
  </si>
  <si>
    <t>South Bend</t>
  </si>
  <si>
    <t>215-387-6404</t>
  </si>
  <si>
    <t>4104 Walnut Street</t>
  </si>
  <si>
    <t>518-828-3109</t>
  </si>
  <si>
    <t>446 Warren Street</t>
  </si>
  <si>
    <t xml:space="preserve"> Hudson </t>
  </si>
  <si>
    <t>812-288-3999</t>
  </si>
  <si>
    <t>279 Quartermaster Court</t>
  </si>
  <si>
    <t>Jeffersonville</t>
  </si>
  <si>
    <t>954-522-4579</t>
  </si>
  <si>
    <t>800 East Broward Blvd., Suite 300</t>
  </si>
  <si>
    <t>Ft. Lauderdale</t>
  </si>
  <si>
    <t>516-739-3008</t>
  </si>
  <si>
    <t>200 Garden City Plaza, Suite 320</t>
  </si>
  <si>
    <t>Garden City</t>
  </si>
  <si>
    <t>918-836-1313</t>
  </si>
  <si>
    <t>Santa Fe Springs</t>
  </si>
  <si>
    <t>Federal Building, Rm 328 220 East Bossner Avenue</t>
  </si>
  <si>
    <t>Bismarck</t>
  </si>
  <si>
    <t>39300 Civic Center Drive, Suite 220</t>
  </si>
  <si>
    <t>Fremont</t>
  </si>
  <si>
    <t>80-02 Kew Gardens Road, Suite 5000</t>
  </si>
  <si>
    <t>Kew Gardens</t>
  </si>
  <si>
    <t>4322 Wilshire Blvd., Suite 302</t>
  </si>
  <si>
    <t xml:space="preserve">Los Angeles </t>
  </si>
  <si>
    <t>30 Main Street, Third Floor Suite 350</t>
  </si>
  <si>
    <t xml:space="preserve">Burlington </t>
  </si>
  <si>
    <t>Gov't Reform; Subcommittee Ranking Member (Regulatory Affairs)</t>
  </si>
  <si>
    <t>Lynch</t>
  </si>
  <si>
    <t>Lynch, Stephen</t>
  </si>
  <si>
    <t>Velazquez</t>
  </si>
  <si>
    <t>Nydia</t>
  </si>
  <si>
    <t>Velazquez, Nydia</t>
  </si>
  <si>
    <t>Waxman</t>
  </si>
  <si>
    <t>Henry</t>
  </si>
  <si>
    <t>Waxman, Henry</t>
  </si>
  <si>
    <t>Committee on Government Reform</t>
  </si>
  <si>
    <t>LA Pac</t>
  </si>
  <si>
    <t>WAYS &amp; MEANS</t>
  </si>
  <si>
    <t>Doggett</t>
  </si>
  <si>
    <t>Lloyd</t>
  </si>
  <si>
    <t>Doggett, Lloyd</t>
  </si>
  <si>
    <t>Jefferson</t>
  </si>
  <si>
    <t>William</t>
  </si>
  <si>
    <t>Jefferson, William</t>
  </si>
  <si>
    <t>LA</t>
  </si>
  <si>
    <t>Future PAC</t>
  </si>
  <si>
    <t>Neal</t>
  </si>
  <si>
    <t>Richard</t>
  </si>
  <si>
    <t>Neal, Richard</t>
  </si>
  <si>
    <t>Pomeroy</t>
  </si>
  <si>
    <t>Earl</t>
  </si>
  <si>
    <t>TrueDem Leadership fund</t>
  </si>
  <si>
    <t>Kennedy</t>
  </si>
  <si>
    <t>Patrick</t>
  </si>
  <si>
    <t>Kennedy, Patrick</t>
  </si>
  <si>
    <t>RI</t>
  </si>
  <si>
    <t>Rhode Island PAC</t>
  </si>
  <si>
    <t>Kilpatrick</t>
  </si>
  <si>
    <t>Kilpatrick, Carolyn C.</t>
  </si>
  <si>
    <t>Moran</t>
  </si>
  <si>
    <t>Moran, James</t>
  </si>
  <si>
    <t>Virginia Leadership PAC</t>
  </si>
  <si>
    <t>Price</t>
  </si>
  <si>
    <t>Price, David</t>
  </si>
  <si>
    <t>NC</t>
  </si>
  <si>
    <t>Rothman</t>
  </si>
  <si>
    <t>Steven</t>
  </si>
  <si>
    <t>Rothman, Steven</t>
  </si>
  <si>
    <t>NJ</t>
  </si>
  <si>
    <t>Renewing Opportunity Trust &amp; Hope PAC</t>
  </si>
  <si>
    <t>Roybal-Allard</t>
  </si>
  <si>
    <t>Lucille</t>
  </si>
  <si>
    <t>Roybal-Allard, Lucille</t>
  </si>
  <si>
    <t>Serrano</t>
  </si>
  <si>
    <t>Jose</t>
  </si>
  <si>
    <t>Serrano, Jose</t>
  </si>
  <si>
    <t>Wasserman Schultz</t>
  </si>
  <si>
    <t xml:space="preserve">Debbie </t>
  </si>
  <si>
    <t>Schultz, Debbie Wasserman</t>
  </si>
  <si>
    <t>Energy &amp; commerce</t>
  </si>
  <si>
    <t>Allen, Tom</t>
  </si>
  <si>
    <t>ME</t>
  </si>
  <si>
    <t>1127 Longworth</t>
  </si>
  <si>
    <t>202-225-6116</t>
  </si>
  <si>
    <t>202-225-5590</t>
  </si>
  <si>
    <t>EXCLUSIVE SUBCOMMITTEE Chairs</t>
  </si>
  <si>
    <t>Chairs</t>
  </si>
  <si>
    <t>650-599-3400</t>
  </si>
  <si>
    <t>Kpbrady1999@yahoo.com</t>
  </si>
  <si>
    <t>Mary Flanagan</t>
  </si>
  <si>
    <t>Kevin Brady</t>
  </si>
  <si>
    <t>cd9th@aol.com</t>
  </si>
  <si>
    <t>202-454-5279</t>
  </si>
  <si>
    <t>Chair</t>
  </si>
  <si>
    <t>Exclusive Committee Chair</t>
  </si>
  <si>
    <t>Filner</t>
  </si>
  <si>
    <t xml:space="preserve">Bob </t>
  </si>
  <si>
    <t>Filner, Bob</t>
  </si>
  <si>
    <t>2007-2008 Raised for DCCC Goal</t>
  </si>
  <si>
    <t>D E M O C R A T I C    C O N G R E S S I O N A L    C A M P A I G N    C O M M I T T E E</t>
  </si>
  <si>
    <t>2007 - 2008 Dues Received</t>
  </si>
  <si>
    <t>2007-2008 Dues Goal</t>
  </si>
  <si>
    <t>Robert</t>
  </si>
  <si>
    <t>Boucher</t>
  </si>
  <si>
    <t>Rick</t>
  </si>
  <si>
    <t>Boucher, Rick</t>
  </si>
  <si>
    <t>Committee For Southwest Virginia</t>
  </si>
  <si>
    <t>Homeland Security</t>
  </si>
  <si>
    <t>Dicks</t>
  </si>
  <si>
    <t>Norm</t>
  </si>
  <si>
    <t>Dicks, Norm</t>
  </si>
  <si>
    <t>WA</t>
  </si>
  <si>
    <t>Edwards</t>
  </si>
  <si>
    <t>Chet</t>
  </si>
  <si>
    <t>202-225-4115</t>
  </si>
  <si>
    <t>202-225-6790</t>
  </si>
  <si>
    <t>1406 Longworth</t>
  </si>
  <si>
    <t>202-225-5506</t>
  </si>
  <si>
    <t>202-225-5739</t>
  </si>
  <si>
    <t>1410 Longworth</t>
  </si>
  <si>
    <t>202-225-6190</t>
  </si>
  <si>
    <t>202-226-1331</t>
  </si>
  <si>
    <t>1414 Longworth</t>
  </si>
  <si>
    <t>202-225-5464</t>
  </si>
  <si>
    <t>202-225-5467</t>
  </si>
  <si>
    <t>1421 Longworth</t>
  </si>
  <si>
    <t>202-225-5261</t>
  </si>
  <si>
    <t>202-225-3719</t>
  </si>
  <si>
    <t>1440 Longworth</t>
  </si>
  <si>
    <t>Bob Deschiene</t>
  </si>
  <si>
    <t>202-226-8360</t>
  </si>
  <si>
    <t>202-550-7869</t>
  </si>
  <si>
    <t>202-225-7729 (do not leave messages)</t>
  </si>
  <si>
    <t>202-544-6274</t>
  </si>
  <si>
    <t>213-621-3071</t>
  </si>
  <si>
    <t>328 Constitution Ave. NE</t>
  </si>
  <si>
    <t>Ellen Riddleberger</t>
  </si>
  <si>
    <t>202-225-4907</t>
  </si>
  <si>
    <t>202-225-6330</t>
  </si>
  <si>
    <t>Lisa Pablo</t>
  </si>
  <si>
    <t>410-628-2701</t>
  </si>
  <si>
    <t>410-628-2708</t>
  </si>
  <si>
    <t>375 W. Padonia Road, Suite 200</t>
  </si>
  <si>
    <t>Timonium</t>
  </si>
  <si>
    <t>202-225-0845</t>
  </si>
  <si>
    <t>410-666-2022</t>
  </si>
  <si>
    <t>10 Highfield Court</t>
  </si>
  <si>
    <t>Cockeysville</t>
  </si>
  <si>
    <t>Kay</t>
  </si>
  <si>
    <t>Tara Oursler (Deputy COS)</t>
  </si>
  <si>
    <t>443-794-5207</t>
  </si>
  <si>
    <t>Bev Ruppersberger</t>
  </si>
  <si>
    <t>godutch@dutchforcongress.com</t>
  </si>
  <si>
    <t>410-252-2505</t>
  </si>
  <si>
    <t>505-984-8950</t>
  </si>
  <si>
    <t>811 ST. Michaels Drive Suite 104</t>
  </si>
  <si>
    <t>Santa Fe</t>
  </si>
  <si>
    <t>202-225-4353</t>
  </si>
  <si>
    <t>202-543-3341</t>
  </si>
  <si>
    <t>505-986-3990</t>
  </si>
  <si>
    <t>Tom Nagle</t>
  </si>
  <si>
    <t>207-774-5019</t>
  </si>
  <si>
    <t>207-871-0720</t>
  </si>
  <si>
    <t>57 Exchange St., Suite 302</t>
  </si>
  <si>
    <t>207-415-9059</t>
  </si>
  <si>
    <t>202-547-8985</t>
  </si>
  <si>
    <t>207-772-2922</t>
  </si>
  <si>
    <t>17 Fairmount Street</t>
  </si>
  <si>
    <t>Peter Wiley</t>
  </si>
  <si>
    <t>Jolene Chonko</t>
  </si>
  <si>
    <t>202-225-5615</t>
  </si>
  <si>
    <t>1771 Longworth</t>
  </si>
  <si>
    <t>202-225-6601</t>
  </si>
  <si>
    <t>202-225-7986</t>
  </si>
  <si>
    <t>206 Cannon</t>
  </si>
  <si>
    <t>Washington, DC</t>
  </si>
  <si>
    <t>202-225-4731</t>
  </si>
  <si>
    <t>202-225-0088</t>
  </si>
  <si>
    <t>1408 Longworth</t>
  </si>
  <si>
    <t>202-225-2911</t>
  </si>
  <si>
    <t>202-225-6666</t>
  </si>
  <si>
    <t>435 Cannon</t>
  </si>
  <si>
    <t>202-225-6131</t>
  </si>
  <si>
    <t>202-225-0819</t>
  </si>
  <si>
    <t>1710 Longworth</t>
  </si>
  <si>
    <t>202-225-2671</t>
  </si>
  <si>
    <t>202-225-7452</t>
  </si>
  <si>
    <t>416 Cannon</t>
  </si>
  <si>
    <t>202-225-3731</t>
  </si>
  <si>
    <t>202-225-9594</t>
  </si>
  <si>
    <t>1029 Longworth</t>
  </si>
  <si>
    <t>202-225-6231</t>
  </si>
  <si>
    <t>202-226-0112</t>
  </si>
  <si>
    <t>1110 Longworth</t>
  </si>
  <si>
    <t>202-225-3601</t>
  </si>
  <si>
    <t>202-225-5632</t>
  </si>
  <si>
    <t>413 Cannon</t>
  </si>
  <si>
    <t>202-225-3101</t>
  </si>
  <si>
    <t>202-225-3354</t>
  </si>
  <si>
    <t>1530 Longworth</t>
  </si>
  <si>
    <t>202-225-5111</t>
  </si>
  <si>
    <t>202-225-9322</t>
  </si>
  <si>
    <t>2455 Rayburn</t>
  </si>
  <si>
    <t>202-225-4011</t>
  </si>
  <si>
    <t>202-225-5633</t>
  </si>
  <si>
    <t>317 Cannon</t>
  </si>
  <si>
    <t>202-225-3376</t>
  </si>
  <si>
    <t>202-225-9195</t>
  </si>
  <si>
    <t>713-741-0887</t>
  </si>
  <si>
    <t>Dr. Elwyn</t>
  </si>
  <si>
    <t>Dep. Cos Dana Thompson</t>
  </si>
  <si>
    <t>stoneycooks@verizon.net</t>
  </si>
  <si>
    <t>Jerold Womack</t>
  </si>
  <si>
    <t>msylee80@hotmail.com</t>
  </si>
  <si>
    <t>713-523-7402 miranda: 832-252-7969</t>
  </si>
  <si>
    <t>408-271-8700</t>
  </si>
  <si>
    <t>408-271-8713</t>
  </si>
  <si>
    <t>635 N. 1st Street, Suite B</t>
  </si>
  <si>
    <t>San Jose</t>
  </si>
  <si>
    <t>Call COS cell</t>
  </si>
  <si>
    <t>202-546-7516</t>
  </si>
  <si>
    <t>695 S. 16th Street</t>
  </si>
  <si>
    <t>206 E. Locust</t>
  </si>
  <si>
    <t>San Antonio</t>
  </si>
  <si>
    <t>210-219-7399 202-257-1931</t>
  </si>
  <si>
    <t>202-547-0070</t>
  </si>
  <si>
    <t>210-930-9071</t>
  </si>
  <si>
    <t>Kevin Kimble</t>
  </si>
  <si>
    <t>Vicki winpisinger</t>
  </si>
  <si>
    <t>vwinpisinger@comcast.net</t>
  </si>
  <si>
    <t>301-947-0278</t>
  </si>
  <si>
    <t>281-999-5879</t>
  </si>
  <si>
    <t>20711 Trellis Street</t>
  </si>
  <si>
    <t>Houston</t>
  </si>
  <si>
    <t>713-898-6011</t>
  </si>
  <si>
    <t>281-443-2244</t>
  </si>
  <si>
    <t>Rhonda Jackson</t>
  </si>
  <si>
    <t>green.campaign@att.net</t>
  </si>
  <si>
    <t>310-643-3636</t>
  </si>
  <si>
    <t>2801 Ocean Front Walk</t>
  </si>
  <si>
    <t>Venice</t>
  </si>
  <si>
    <t>202-225-9359</t>
  </si>
  <si>
    <t>310-821-1190</t>
  </si>
  <si>
    <t>John Hess</t>
  </si>
  <si>
    <t>503-588-9100</t>
  </si>
  <si>
    <t>6404 Failing Street</t>
  </si>
  <si>
    <t>West Linn</t>
  </si>
  <si>
    <t>Joan Mooney</t>
  </si>
  <si>
    <t>425-640-0233</t>
  </si>
  <si>
    <t>425-776-7168</t>
  </si>
  <si>
    <t>21905 64TH Ave. W #101</t>
  </si>
  <si>
    <t>Mountlake Terrace</t>
  </si>
  <si>
    <t>202-225-6278</t>
  </si>
  <si>
    <t>202-543-8170</t>
  </si>
  <si>
    <t>206-780-5626</t>
  </si>
  <si>
    <t>1197 Hawley Way NE</t>
  </si>
  <si>
    <t>Brainbridge Island</t>
  </si>
  <si>
    <t>Trudi</t>
  </si>
  <si>
    <t>Brian Bonlender</t>
  </si>
  <si>
    <t>202-225-7453</t>
  </si>
  <si>
    <t>202-369-1227</t>
  </si>
  <si>
    <t>bonlender@gmail.com</t>
  </si>
  <si>
    <t>Kate Kriner</t>
  </si>
  <si>
    <t>225-621-8490</t>
  </si>
  <si>
    <t>225-621-8493</t>
  </si>
  <si>
    <t>828 S. Irma Blvd., 212A</t>
  </si>
  <si>
    <t>Gonzales</t>
  </si>
  <si>
    <t>202-225-0873</t>
  </si>
  <si>
    <t>Veterans Affairs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</si>
</sst>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mm/dd/yy"/>
    <numFmt numFmtId="166" formatCode="_(&quot;$&quot;* #,##0_);_(&quot;$&quot;* \(#,##0\);_(&quot;$&quot;* &quot;-&quot;??_);_(@_)"/>
    <numFmt numFmtId="167" formatCode="&quot;$&quot;#,##0"/>
    <numFmt numFmtId="168" formatCode="000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_);_(&quot;$&quot;* \(#,##0.0\);_(&quot;$&quot;* &quot;-&quot;??_);_(@_)"/>
  </numFmts>
  <fonts count="65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2"/>
      <name val="Castellar"/>
      <family val="1"/>
    </font>
    <font>
      <sz val="7.5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i/>
      <sz val="8.5"/>
      <name val="Arial"/>
      <family val="2"/>
    </font>
    <font>
      <b/>
      <sz val="8.5"/>
      <name val="Arial"/>
      <family val="2"/>
    </font>
    <font>
      <u val="single"/>
      <sz val="8.5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2"/>
      <name val="MS Sans Serif"/>
      <family val="0"/>
    </font>
    <font>
      <i/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7.5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  <font>
      <i/>
      <sz val="12"/>
      <name val="Times New Roman"/>
      <family val="1"/>
    </font>
    <font>
      <sz val="7.5"/>
      <color indexed="8"/>
      <name val="Verdana"/>
      <family val="2"/>
    </font>
    <font>
      <sz val="7.5"/>
      <color indexed="18"/>
      <name val="Arial"/>
      <family val="2"/>
    </font>
    <font>
      <sz val="7.5"/>
      <color indexed="62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8.5"/>
      <name val="Arial"/>
      <family val="2"/>
    </font>
    <font>
      <sz val="8.5"/>
      <color indexed="14"/>
      <name val="Arial"/>
      <family val="2"/>
    </font>
    <font>
      <b/>
      <sz val="8.5"/>
      <color indexed="14"/>
      <name val="Arial"/>
      <family val="2"/>
    </font>
    <font>
      <b/>
      <u val="single"/>
      <sz val="8.5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z val="8.5"/>
      <color indexed="48"/>
      <name val="Arial"/>
      <family val="2"/>
    </font>
    <font>
      <i/>
      <sz val="8.5"/>
      <color indexed="14"/>
      <name val="Arial"/>
      <family val="2"/>
    </font>
    <font>
      <sz val="10"/>
      <color indexed="18"/>
      <name val="Arial"/>
      <family val="2"/>
    </font>
    <font>
      <b/>
      <u val="single"/>
      <sz val="8.5"/>
      <name val="Arial"/>
      <family val="2"/>
    </font>
    <font>
      <b/>
      <i/>
      <sz val="8.5"/>
      <color indexed="48"/>
      <name val="Arial"/>
      <family val="2"/>
    </font>
    <font>
      <b/>
      <i/>
      <u val="single"/>
      <sz val="8.5"/>
      <color indexed="48"/>
      <name val="Arial"/>
      <family val="2"/>
    </font>
    <font>
      <b/>
      <sz val="8.5"/>
      <color indexed="45"/>
      <name val="Arial"/>
      <family val="2"/>
    </font>
    <font>
      <u val="single"/>
      <sz val="8.5"/>
      <color indexed="12"/>
      <name val="Arial"/>
      <family val="2"/>
    </font>
    <font>
      <sz val="9"/>
      <color indexed="63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i/>
      <sz val="8.5"/>
      <color indexed="14"/>
      <name val="Arial"/>
      <family val="2"/>
    </font>
    <font>
      <u val="single"/>
      <sz val="8.5"/>
      <color indexed="36"/>
      <name val="Arial"/>
      <family val="0"/>
    </font>
    <font>
      <u val="single"/>
      <sz val="12"/>
      <color indexed="12"/>
      <name val="MS Sans Serif"/>
      <family val="0"/>
    </font>
    <font>
      <b/>
      <u val="single"/>
      <sz val="10"/>
      <name val="Arial"/>
      <family val="2"/>
    </font>
    <font>
      <i/>
      <sz val="7.5"/>
      <color indexed="18"/>
      <name val="Arial"/>
      <family val="2"/>
    </font>
    <font>
      <i/>
      <sz val="12"/>
      <name val="MS Sans Serif"/>
      <family val="0"/>
    </font>
    <font>
      <i/>
      <u val="single"/>
      <sz val="10"/>
      <color indexed="12"/>
      <name val="Arial"/>
      <family val="0"/>
    </font>
    <font>
      <i/>
      <u val="single"/>
      <sz val="12"/>
      <color indexed="12"/>
      <name val="MS Sans Serif"/>
      <family val="0"/>
    </font>
    <font>
      <sz val="12"/>
      <color indexed="8"/>
      <name val="MS Sans Serif"/>
      <family val="2"/>
    </font>
    <font>
      <b/>
      <sz val="9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1" xfId="21" applyFont="1" applyFill="1" applyBorder="1" applyAlignment="1">
      <alignment horizontal="left" wrapText="1"/>
      <protection/>
    </xf>
    <xf numFmtId="9" fontId="1" fillId="2" borderId="1" xfId="22" applyFont="1" applyFill="1" applyBorder="1" applyAlignment="1">
      <alignment horizontal="left" wrapText="1"/>
    </xf>
    <xf numFmtId="164" fontId="3" fillId="2" borderId="1" xfId="21" applyNumberFormat="1" applyFont="1" applyFill="1" applyBorder="1" applyAlignment="1">
      <alignment horizontal="left" wrapText="1"/>
      <protection/>
    </xf>
    <xf numFmtId="0" fontId="1" fillId="2" borderId="1" xfId="0" applyFont="1" applyFill="1" applyBorder="1" applyAlignment="1">
      <alignment wrapText="1"/>
    </xf>
    <xf numFmtId="164" fontId="1" fillId="2" borderId="1" xfId="17" applyNumberFormat="1" applyFont="1" applyFill="1" applyBorder="1" applyAlignment="1">
      <alignment horizontal="left" wrapText="1"/>
    </xf>
    <xf numFmtId="165" fontId="1" fillId="2" borderId="1" xfId="17" applyNumberFormat="1" applyFont="1" applyFill="1" applyBorder="1" applyAlignment="1">
      <alignment horizontal="left" wrapText="1"/>
    </xf>
    <xf numFmtId="3" fontId="1" fillId="2" borderId="1" xfId="17" applyNumberFormat="1" applyFont="1" applyFill="1" applyBorder="1" applyAlignment="1">
      <alignment horizontal="left" wrapText="1"/>
    </xf>
    <xf numFmtId="166" fontId="1" fillId="2" borderId="1" xfId="17" applyNumberFormat="1" applyFont="1" applyFill="1" applyBorder="1" applyAlignment="1">
      <alignment horizontal="left" wrapText="1"/>
    </xf>
    <xf numFmtId="167" fontId="1" fillId="2" borderId="1" xfId="17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21" applyFont="1" applyFill="1" applyBorder="1" applyAlignment="1">
      <alignment horizontal="left" wrapText="1"/>
      <protection/>
    </xf>
    <xf numFmtId="9" fontId="6" fillId="0" borderId="1" xfId="22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64" fontId="6" fillId="0" borderId="1" xfId="17" applyNumberFormat="1" applyFont="1" applyFill="1" applyBorder="1" applyAlignment="1">
      <alignment horizontal="left" wrapText="1"/>
    </xf>
    <xf numFmtId="165" fontId="6" fillId="0" borderId="1" xfId="17" applyNumberFormat="1" applyFont="1" applyFill="1" applyBorder="1" applyAlignment="1">
      <alignment horizontal="left" wrapText="1"/>
    </xf>
    <xf numFmtId="3" fontId="6" fillId="0" borderId="1" xfId="17" applyNumberFormat="1" applyFont="1" applyFill="1" applyBorder="1" applyAlignment="1">
      <alignment horizontal="left" wrapText="1"/>
    </xf>
    <xf numFmtId="166" fontId="6" fillId="0" borderId="1" xfId="17" applyNumberFormat="1" applyFont="1" applyFill="1" applyBorder="1" applyAlignment="1">
      <alignment horizontal="left" wrapText="1"/>
    </xf>
    <xf numFmtId="167" fontId="6" fillId="0" borderId="1" xfId="17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8" fillId="0" borderId="1" xfId="21" applyFont="1" applyFill="1" applyBorder="1" applyAlignment="1">
      <alignment horizontal="left" wrapText="1"/>
      <protection/>
    </xf>
    <xf numFmtId="0" fontId="7" fillId="0" borderId="1" xfId="0" applyFont="1" applyFill="1" applyBorder="1" applyAlignment="1">
      <alignment/>
    </xf>
    <xf numFmtId="0" fontId="7" fillId="0" borderId="1" xfId="21" applyFont="1" applyFill="1" applyBorder="1" applyAlignment="1">
      <alignment horizontal="left" wrapText="1"/>
      <protection/>
    </xf>
    <xf numFmtId="9" fontId="7" fillId="0" borderId="1" xfId="22" applyFont="1" applyFill="1" applyBorder="1" applyAlignment="1">
      <alignment horizontal="left" wrapText="1"/>
    </xf>
    <xf numFmtId="164" fontId="7" fillId="0" borderId="1" xfId="17" applyNumberFormat="1" applyFont="1" applyFill="1" applyBorder="1" applyAlignment="1">
      <alignment horizontal="left" wrapText="1"/>
    </xf>
    <xf numFmtId="6" fontId="9" fillId="0" borderId="1" xfId="0" applyNumberFormat="1" applyFont="1" applyFill="1" applyBorder="1" applyAlignment="1">
      <alignment/>
    </xf>
    <xf numFmtId="166" fontId="7" fillId="0" borderId="1" xfId="17" applyNumberFormat="1" applyFont="1" applyFill="1" applyBorder="1" applyAlignment="1">
      <alignment/>
    </xf>
    <xf numFmtId="14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6" fontId="7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8" fontId="7" fillId="0" borderId="1" xfId="0" applyNumberFormat="1" applyFont="1" applyFill="1" applyBorder="1" applyAlignment="1">
      <alignment horizontal="left" wrapText="1"/>
    </xf>
    <xf numFmtId="0" fontId="10" fillId="0" borderId="1" xfId="20" applyFont="1" applyFill="1" applyBorder="1" applyAlignment="1">
      <alignment/>
    </xf>
    <xf numFmtId="0" fontId="12" fillId="0" borderId="1" xfId="0" applyFont="1" applyFill="1" applyBorder="1" applyAlignment="1">
      <alignment horizontal="left" wrapText="1"/>
    </xf>
    <xf numFmtId="166" fontId="5" fillId="0" borderId="1" xfId="17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1" xfId="17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6" fontId="0" fillId="0" borderId="1" xfId="0" applyNumberFormat="1" applyFont="1" applyFill="1" applyBorder="1" applyAlignment="1">
      <alignment/>
    </xf>
    <xf numFmtId="0" fontId="10" fillId="0" borderId="1" xfId="20" applyFont="1" applyFill="1" applyBorder="1" applyAlignment="1">
      <alignment horizontal="left" wrapText="1"/>
    </xf>
    <xf numFmtId="0" fontId="10" fillId="0" borderId="1" xfId="2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10" fillId="0" borderId="1" xfId="2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14" fillId="0" borderId="1" xfId="20" applyFont="1" applyFill="1" applyBorder="1" applyAlignment="1">
      <alignment horizontal="left" wrapText="1"/>
    </xf>
    <xf numFmtId="0" fontId="14" fillId="0" borderId="1" xfId="2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21" applyFont="1" applyFill="1" applyBorder="1" applyAlignment="1">
      <alignment horizontal="left"/>
      <protection/>
    </xf>
    <xf numFmtId="166" fontId="6" fillId="0" borderId="1" xfId="17" applyNumberFormat="1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6" fontId="0" fillId="0" borderId="1" xfId="17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6" fontId="7" fillId="0" borderId="1" xfId="17" applyNumberFormat="1" applyFont="1" applyFill="1" applyBorder="1" applyAlignment="1">
      <alignment/>
    </xf>
    <xf numFmtId="3" fontId="7" fillId="0" borderId="1" xfId="17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9" fontId="12" fillId="0" borderId="1" xfId="22" applyFont="1" applyFill="1" applyBorder="1" applyAlignment="1">
      <alignment horizontal="left" wrapText="1"/>
    </xf>
    <xf numFmtId="0" fontId="18" fillId="0" borderId="1" xfId="0" applyFont="1" applyFill="1" applyBorder="1" applyAlignment="1">
      <alignment/>
    </xf>
    <xf numFmtId="166" fontId="19" fillId="0" borderId="1" xfId="17" applyNumberFormat="1" applyFont="1" applyFill="1" applyBorder="1" applyAlignment="1">
      <alignment/>
    </xf>
    <xf numFmtId="3" fontId="18" fillId="0" borderId="1" xfId="0" applyNumberFormat="1" applyFont="1" applyFill="1" applyBorder="1" applyAlignment="1">
      <alignment/>
    </xf>
    <xf numFmtId="14" fontId="18" fillId="0" borderId="1" xfId="0" applyNumberFormat="1" applyFont="1" applyFill="1" applyBorder="1" applyAlignment="1">
      <alignment/>
    </xf>
    <xf numFmtId="166" fontId="18" fillId="0" borderId="1" xfId="17" applyNumberFormat="1" applyFont="1" applyFill="1" applyBorder="1" applyAlignment="1">
      <alignment/>
    </xf>
    <xf numFmtId="167" fontId="18" fillId="0" borderId="1" xfId="0" applyNumberFormat="1" applyFont="1" applyFill="1" applyBorder="1" applyAlignment="1">
      <alignment/>
    </xf>
    <xf numFmtId="6" fontId="18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/>
    </xf>
    <xf numFmtId="166" fontId="12" fillId="0" borderId="1" xfId="0" applyNumberFormat="1" applyFont="1" applyFill="1" applyBorder="1" applyAlignment="1">
      <alignment/>
    </xf>
    <xf numFmtId="14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6" fontId="7" fillId="0" borderId="1" xfId="0" applyNumberFormat="1" applyFont="1" applyFill="1" applyBorder="1" applyAlignment="1">
      <alignment/>
    </xf>
    <xf numFmtId="166" fontId="7" fillId="0" borderId="1" xfId="17" applyNumberFormat="1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9" fontId="5" fillId="0" borderId="1" xfId="22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21" applyFont="1" applyFill="1" applyBorder="1" applyAlignment="1">
      <alignment horizontal="left" wrapText="1"/>
      <protection/>
    </xf>
    <xf numFmtId="9" fontId="1" fillId="0" borderId="1" xfId="22" applyFont="1" applyFill="1" applyBorder="1" applyAlignment="1">
      <alignment horizontal="left" wrapText="1"/>
    </xf>
    <xf numFmtId="164" fontId="3" fillId="0" borderId="1" xfId="21" applyNumberFormat="1" applyFont="1" applyFill="1" applyBorder="1" applyAlignment="1">
      <alignment horizontal="left" wrapText="1"/>
      <protection/>
    </xf>
    <xf numFmtId="0" fontId="1" fillId="0" borderId="1" xfId="0" applyFont="1" applyFill="1" applyBorder="1" applyAlignment="1">
      <alignment wrapText="1"/>
    </xf>
    <xf numFmtId="164" fontId="1" fillId="0" borderId="1" xfId="17" applyNumberFormat="1" applyFont="1" applyFill="1" applyBorder="1" applyAlignment="1">
      <alignment horizontal="left" wrapText="1"/>
    </xf>
    <xf numFmtId="165" fontId="1" fillId="0" borderId="1" xfId="17" applyNumberFormat="1" applyFont="1" applyFill="1" applyBorder="1" applyAlignment="1">
      <alignment horizontal="left" wrapText="1"/>
    </xf>
    <xf numFmtId="3" fontId="1" fillId="0" borderId="1" xfId="17" applyNumberFormat="1" applyFont="1" applyFill="1" applyBorder="1" applyAlignment="1">
      <alignment horizontal="left" wrapText="1"/>
    </xf>
    <xf numFmtId="166" fontId="1" fillId="0" borderId="1" xfId="17" applyNumberFormat="1" applyFont="1" applyFill="1" applyBorder="1" applyAlignment="1">
      <alignment horizontal="left" wrapText="1"/>
    </xf>
    <xf numFmtId="167" fontId="1" fillId="0" borderId="1" xfId="17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42" fontId="21" fillId="0" borderId="0" xfId="0" applyNumberFormat="1" applyFont="1" applyFill="1" applyBorder="1" applyAlignment="1">
      <alignment readingOrder="1"/>
    </xf>
    <xf numFmtId="42" fontId="2" fillId="0" borderId="0" xfId="0" applyNumberFormat="1" applyFont="1" applyAlignment="1">
      <alignment horizontal="centerContinuous" readingOrder="1"/>
    </xf>
    <xf numFmtId="42" fontId="2" fillId="0" borderId="0" xfId="0" applyNumberFormat="1" applyFont="1" applyAlignment="1">
      <alignment/>
    </xf>
    <xf numFmtId="42" fontId="23" fillId="2" borderId="2" xfId="21" applyNumberFormat="1" applyFont="1" applyFill="1" applyBorder="1" applyAlignment="1">
      <alignment horizontal="left" wrapText="1"/>
      <protection/>
    </xf>
    <xf numFmtId="42" fontId="23" fillId="2" borderId="2" xfId="17" applyNumberFormat="1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42" fontId="6" fillId="0" borderId="1" xfId="21" applyNumberFormat="1" applyFont="1" applyFill="1" applyBorder="1" applyAlignment="1">
      <alignment horizontal="left" wrapText="1"/>
      <protection/>
    </xf>
    <xf numFmtId="42" fontId="2" fillId="0" borderId="1" xfId="0" applyNumberFormat="1" applyFont="1" applyFill="1" applyBorder="1" applyAlignment="1">
      <alignment/>
    </xf>
    <xf numFmtId="6" fontId="7" fillId="0" borderId="1" xfId="17" applyNumberFormat="1" applyFont="1" applyFill="1" applyBorder="1" applyAlignment="1">
      <alignment horizontal="right" wrapText="1"/>
    </xf>
    <xf numFmtId="42" fontId="25" fillId="0" borderId="1" xfId="17" applyNumberFormat="1" applyFont="1" applyFill="1" applyBorder="1" applyAlignment="1">
      <alignment/>
    </xf>
    <xf numFmtId="42" fontId="24" fillId="0" borderId="1" xfId="17" applyNumberFormat="1" applyFont="1" applyFill="1" applyBorder="1" applyAlignment="1">
      <alignment/>
    </xf>
    <xf numFmtId="42" fontId="4" fillId="0" borderId="1" xfId="0" applyNumberFormat="1" applyFont="1" applyFill="1" applyBorder="1" applyAlignment="1">
      <alignment/>
    </xf>
    <xf numFmtId="42" fontId="4" fillId="0" borderId="1" xfId="0" applyNumberFormat="1" applyFont="1" applyFill="1" applyBorder="1" applyAlignment="1">
      <alignment/>
    </xf>
    <xf numFmtId="42" fontId="7" fillId="0" borderId="1" xfId="0" applyNumberFormat="1" applyFont="1" applyFill="1" applyBorder="1" applyAlignment="1">
      <alignment/>
    </xf>
    <xf numFmtId="42" fontId="0" fillId="0" borderId="1" xfId="0" applyNumberFormat="1" applyFont="1" applyFill="1" applyBorder="1" applyAlignment="1">
      <alignment/>
    </xf>
    <xf numFmtId="42" fontId="0" fillId="0" borderId="1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0" fontId="3" fillId="2" borderId="1" xfId="0" applyFont="1" applyFill="1" applyBorder="1" applyAlignment="1">
      <alignment wrapText="1"/>
    </xf>
    <xf numFmtId="42" fontId="23" fillId="0" borderId="2" xfId="21" applyNumberFormat="1" applyFont="1" applyFill="1" applyBorder="1" applyAlignment="1">
      <alignment horizontal="left" wrapText="1"/>
      <protection/>
    </xf>
    <xf numFmtId="0" fontId="3" fillId="0" borderId="1" xfId="0" applyFont="1" applyFill="1" applyBorder="1" applyAlignment="1">
      <alignment wrapText="1"/>
    </xf>
    <xf numFmtId="42" fontId="23" fillId="0" borderId="2" xfId="17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42" fontId="2" fillId="0" borderId="0" xfId="0" applyNumberFormat="1" applyFont="1" applyFill="1" applyAlignment="1">
      <alignment/>
    </xf>
    <xf numFmtId="0" fontId="7" fillId="0" borderId="1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left" wrapText="1"/>
      <protection/>
    </xf>
    <xf numFmtId="0" fontId="19" fillId="0" borderId="1" xfId="0" applyFont="1" applyFill="1" applyBorder="1" applyAlignment="1">
      <alignment horizontal="left" wrapText="1"/>
    </xf>
    <xf numFmtId="166" fontId="12" fillId="0" borderId="1" xfId="17" applyNumberFormat="1" applyFont="1" applyFill="1" applyBorder="1" applyAlignment="1">
      <alignment/>
    </xf>
    <xf numFmtId="0" fontId="12" fillId="0" borderId="1" xfId="21" applyFont="1" applyFill="1" applyBorder="1" applyAlignment="1">
      <alignment horizontal="left" wrapText="1"/>
      <protection/>
    </xf>
    <xf numFmtId="3" fontId="12" fillId="0" borderId="1" xfId="0" applyNumberFormat="1" applyFont="1" applyFill="1" applyBorder="1" applyAlignment="1">
      <alignment/>
    </xf>
    <xf numFmtId="167" fontId="12" fillId="0" borderId="1" xfId="0" applyNumberFormat="1" applyFont="1" applyFill="1" applyBorder="1" applyAlignment="1">
      <alignment/>
    </xf>
    <xf numFmtId="168" fontId="12" fillId="0" borderId="1" xfId="0" applyNumberFormat="1" applyFont="1" applyFill="1" applyBorder="1" applyAlignment="1">
      <alignment horizontal="left" wrapText="1"/>
    </xf>
    <xf numFmtId="6" fontId="26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12" fillId="0" borderId="1" xfId="21" applyFont="1" applyFill="1" applyBorder="1" applyAlignment="1">
      <alignment horizontal="left"/>
      <protection/>
    </xf>
    <xf numFmtId="9" fontId="27" fillId="0" borderId="1" xfId="22" applyFont="1" applyFill="1" applyBorder="1" applyAlignment="1">
      <alignment horizontal="left" wrapText="1"/>
    </xf>
    <xf numFmtId="0" fontId="27" fillId="0" borderId="1" xfId="0" applyFont="1" applyFill="1" applyBorder="1" applyAlignment="1">
      <alignment/>
    </xf>
    <xf numFmtId="6" fontId="12" fillId="0" borderId="1" xfId="0" applyNumberFormat="1" applyFont="1" applyFill="1" applyBorder="1" applyAlignment="1">
      <alignment/>
    </xf>
    <xf numFmtId="166" fontId="12" fillId="0" borderId="1" xfId="17" applyNumberFormat="1" applyFont="1" applyFill="1" applyBorder="1" applyAlignment="1">
      <alignment/>
    </xf>
    <xf numFmtId="14" fontId="12" fillId="0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28" fillId="0" borderId="1" xfId="2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13" fillId="0" borderId="1" xfId="21" applyNumberFormat="1" applyFont="1" applyFill="1" applyBorder="1" applyAlignment="1">
      <alignment horizontal="left" wrapText="1"/>
      <protection/>
    </xf>
    <xf numFmtId="3" fontId="7" fillId="0" borderId="1" xfId="21" applyNumberFormat="1" applyFont="1" applyFill="1" applyBorder="1" applyAlignment="1">
      <alignment horizontal="left" wrapText="1"/>
      <protection/>
    </xf>
    <xf numFmtId="3" fontId="13" fillId="0" borderId="1" xfId="0" applyNumberFormat="1" applyFont="1" applyFill="1" applyBorder="1" applyAlignment="1">
      <alignment/>
    </xf>
    <xf numFmtId="3" fontId="13" fillId="0" borderId="1" xfId="17" applyNumberFormat="1" applyFont="1" applyFill="1" applyBorder="1" applyAlignment="1">
      <alignment horizontal="left" wrapText="1"/>
    </xf>
    <xf numFmtId="3" fontId="1" fillId="2" borderId="1" xfId="21" applyNumberFormat="1" applyFont="1" applyFill="1" applyBorder="1" applyAlignment="1">
      <alignment horizontal="left" wrapText="1"/>
      <protection/>
    </xf>
    <xf numFmtId="3" fontId="1" fillId="2" borderId="1" xfId="0" applyNumberFormat="1" applyFont="1" applyFill="1" applyBorder="1" applyAlignment="1">
      <alignment wrapText="1"/>
    </xf>
    <xf numFmtId="3" fontId="12" fillId="0" borderId="1" xfId="17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11" fillId="0" borderId="1" xfId="20" applyFill="1" applyBorder="1" applyAlignment="1">
      <alignment/>
    </xf>
    <xf numFmtId="0" fontId="17" fillId="0" borderId="1" xfId="0" applyNumberFormat="1" applyFont="1" applyFill="1" applyBorder="1" applyAlignment="1">
      <alignment horizontal="left"/>
    </xf>
    <xf numFmtId="0" fontId="17" fillId="0" borderId="1" xfId="0" applyNumberFormat="1" applyFont="1" applyFill="1" applyBorder="1" applyAlignment="1" quotePrefix="1">
      <alignment horizontal="left"/>
    </xf>
    <xf numFmtId="42" fontId="13" fillId="0" borderId="1" xfId="17" applyNumberFormat="1" applyFont="1" applyFill="1" applyBorder="1" applyAlignment="1">
      <alignment/>
    </xf>
    <xf numFmtId="0" fontId="17" fillId="0" borderId="1" xfId="0" applyNumberFormat="1" applyFont="1" applyFill="1" applyBorder="1" applyAlignment="1" quotePrefix="1">
      <alignment/>
    </xf>
    <xf numFmtId="0" fontId="0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2" fontId="0" fillId="0" borderId="0" xfId="0" applyNumberFormat="1" applyFont="1" applyAlignment="1">
      <alignment horizontal="centerContinuous" readingOrder="1"/>
    </xf>
    <xf numFmtId="42" fontId="0" fillId="0" borderId="0" xfId="0" applyNumberFormat="1" applyFont="1" applyAlignment="1">
      <alignment/>
    </xf>
    <xf numFmtId="42" fontId="0" fillId="0" borderId="0" xfId="0" applyNumberFormat="1" applyFont="1" applyFill="1" applyAlignment="1">
      <alignment/>
    </xf>
    <xf numFmtId="42" fontId="0" fillId="0" borderId="1" xfId="0" applyNumberFormat="1" applyFont="1" applyFill="1" applyBorder="1" applyAlignment="1">
      <alignment/>
    </xf>
    <xf numFmtId="42" fontId="0" fillId="0" borderId="1" xfId="0" applyNumberFormat="1" applyFont="1" applyBorder="1" applyAlignment="1">
      <alignment/>
    </xf>
    <xf numFmtId="42" fontId="23" fillId="0" borderId="1" xfId="17" applyNumberFormat="1" applyFont="1" applyBorder="1" applyAlignment="1">
      <alignment/>
    </xf>
    <xf numFmtId="42" fontId="0" fillId="0" borderId="1" xfId="17" applyNumberFormat="1" applyFont="1" applyBorder="1" applyAlignment="1">
      <alignment/>
    </xf>
    <xf numFmtId="0" fontId="11" fillId="0" borderId="1" xfId="20" applyFill="1" applyBorder="1" applyAlignment="1">
      <alignment horizontal="left" wrapText="1"/>
    </xf>
    <xf numFmtId="6" fontId="0" fillId="0" borderId="1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30" fillId="0" borderId="1" xfId="0" applyFont="1" applyFill="1" applyBorder="1" applyAlignment="1">
      <alignment wrapText="1"/>
    </xf>
    <xf numFmtId="6" fontId="31" fillId="0" borderId="1" xfId="0" applyNumberFormat="1" applyFont="1" applyFill="1" applyBorder="1" applyAlignment="1">
      <alignment/>
    </xf>
    <xf numFmtId="6" fontId="31" fillId="0" borderId="1" xfId="0" applyNumberFormat="1" applyFont="1" applyFill="1" applyBorder="1" applyAlignment="1">
      <alignment horizontal="right" wrapText="1"/>
    </xf>
    <xf numFmtId="6" fontId="5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44" fontId="0" fillId="0" borderId="1" xfId="0" applyNumberFormat="1" applyFill="1" applyBorder="1" applyAlignment="1">
      <alignment/>
    </xf>
    <xf numFmtId="6" fontId="12" fillId="0" borderId="1" xfId="17" applyNumberFormat="1" applyFont="1" applyFill="1" applyBorder="1" applyAlignment="1">
      <alignment horizontal="right" wrapText="1"/>
    </xf>
    <xf numFmtId="42" fontId="33" fillId="0" borderId="1" xfId="17" applyNumberFormat="1" applyFont="1" applyFill="1" applyBorder="1" applyAlignment="1">
      <alignment/>
    </xf>
    <xf numFmtId="42" fontId="34" fillId="0" borderId="1" xfId="17" applyNumberFormat="1" applyFont="1" applyFill="1" applyBorder="1" applyAlignment="1">
      <alignment/>
    </xf>
    <xf numFmtId="42" fontId="35" fillId="0" borderId="1" xfId="0" applyNumberFormat="1" applyFont="1" applyFill="1" applyBorder="1" applyAlignment="1">
      <alignment/>
    </xf>
    <xf numFmtId="42" fontId="18" fillId="0" borderId="1" xfId="0" applyNumberFormat="1" applyFont="1" applyFill="1" applyBorder="1" applyAlignment="1">
      <alignment/>
    </xf>
    <xf numFmtId="42" fontId="18" fillId="0" borderId="1" xfId="0" applyNumberFormat="1" applyFont="1" applyBorder="1" applyAlignment="1">
      <alignment/>
    </xf>
    <xf numFmtId="42" fontId="36" fillId="0" borderId="1" xfId="17" applyNumberFormat="1" applyFont="1" applyBorder="1" applyAlignment="1">
      <alignment/>
    </xf>
    <xf numFmtId="42" fontId="37" fillId="0" borderId="1" xfId="17" applyNumberFormat="1" applyFont="1" applyFill="1" applyBorder="1" applyAlignment="1">
      <alignment/>
    </xf>
    <xf numFmtId="44" fontId="0" fillId="0" borderId="1" xfId="17" applyFont="1" applyFill="1" applyBorder="1" applyAlignment="1">
      <alignment/>
    </xf>
    <xf numFmtId="0" fontId="7" fillId="3" borderId="1" xfId="0" applyFont="1" applyFill="1" applyBorder="1" applyAlignment="1">
      <alignment horizontal="left" wrapText="1"/>
    </xf>
    <xf numFmtId="0" fontId="7" fillId="3" borderId="1" xfId="21" applyFont="1" applyFill="1" applyBorder="1" applyAlignment="1">
      <alignment horizontal="left" wrapText="1"/>
      <protection/>
    </xf>
    <xf numFmtId="9" fontId="7" fillId="3" borderId="1" xfId="22" applyFont="1" applyFill="1" applyBorder="1" applyAlignment="1">
      <alignment horizontal="left" wrapText="1"/>
    </xf>
    <xf numFmtId="164" fontId="7" fillId="3" borderId="1" xfId="17" applyNumberFormat="1" applyFont="1" applyFill="1" applyBorder="1" applyAlignment="1">
      <alignment horizontal="left" wrapText="1"/>
    </xf>
    <xf numFmtId="6" fontId="31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6" fontId="7" fillId="3" borderId="1" xfId="17" applyNumberFormat="1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6" fontId="9" fillId="3" borderId="1" xfId="0" applyNumberFormat="1" applyFont="1" applyFill="1" applyBorder="1" applyAlignment="1">
      <alignment/>
    </xf>
    <xf numFmtId="14" fontId="7" fillId="3" borderId="1" xfId="0" applyNumberFormat="1" applyFont="1" applyFill="1" applyBorder="1" applyAlignment="1">
      <alignment/>
    </xf>
    <xf numFmtId="6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3" fontId="7" fillId="3" borderId="1" xfId="17" applyNumberFormat="1" applyFont="1" applyFill="1" applyBorder="1" applyAlignment="1">
      <alignment/>
    </xf>
    <xf numFmtId="166" fontId="7" fillId="3" borderId="1" xfId="0" applyNumberFormat="1" applyFont="1" applyFill="1" applyBorder="1" applyAlignment="1">
      <alignment/>
    </xf>
    <xf numFmtId="0" fontId="17" fillId="3" borderId="1" xfId="0" applyNumberFormat="1" applyFont="1" applyFill="1" applyBorder="1" applyAlignment="1" quotePrefix="1">
      <alignment horizontal="left"/>
    </xf>
    <xf numFmtId="168" fontId="7" fillId="3" borderId="1" xfId="0" applyNumberFormat="1" applyFont="1" applyFill="1" applyBorder="1" applyAlignment="1">
      <alignment horizontal="left" wrapText="1"/>
    </xf>
    <xf numFmtId="0" fontId="11" fillId="3" borderId="1" xfId="20" applyFill="1" applyBorder="1" applyAlignment="1">
      <alignment horizontal="left" wrapText="1"/>
    </xf>
    <xf numFmtId="0" fontId="11" fillId="3" borderId="1" xfId="20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wrapText="1"/>
    </xf>
    <xf numFmtId="0" fontId="10" fillId="3" borderId="1" xfId="2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 wrapText="1"/>
    </xf>
    <xf numFmtId="0" fontId="7" fillId="3" borderId="1" xfId="21" applyFont="1" applyFill="1" applyBorder="1" applyAlignment="1">
      <alignment horizontal="left"/>
      <protection/>
    </xf>
    <xf numFmtId="166" fontId="5" fillId="3" borderId="1" xfId="17" applyNumberFormat="1" applyFont="1" applyFill="1" applyBorder="1" applyAlignment="1">
      <alignment/>
    </xf>
    <xf numFmtId="166" fontId="0" fillId="3" borderId="1" xfId="17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166" fontId="0" fillId="3" borderId="1" xfId="17" applyNumberFormat="1" applyFont="1" applyFill="1" applyBorder="1" applyAlignment="1">
      <alignment/>
    </xf>
    <xf numFmtId="167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6" fontId="0" fillId="3" borderId="1" xfId="0" applyNumberFormat="1" applyFont="1" applyFill="1" applyBorder="1" applyAlignment="1">
      <alignment/>
    </xf>
    <xf numFmtId="14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167" fontId="0" fillId="3" borderId="1" xfId="0" applyNumberFormat="1" applyFont="1" applyFill="1" applyBorder="1" applyAlignment="1">
      <alignment/>
    </xf>
    <xf numFmtId="0" fontId="17" fillId="3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wrapText="1"/>
    </xf>
    <xf numFmtId="0" fontId="12" fillId="3" borderId="1" xfId="21" applyFont="1" applyFill="1" applyBorder="1" applyAlignment="1">
      <alignment horizontal="left" wrapText="1"/>
      <protection/>
    </xf>
    <xf numFmtId="9" fontId="12" fillId="3" borderId="1" xfId="22" applyFont="1" applyFill="1" applyBorder="1" applyAlignment="1">
      <alignment horizontal="left" wrapText="1"/>
    </xf>
    <xf numFmtId="164" fontId="12" fillId="3" borderId="1" xfId="17" applyNumberFormat="1" applyFont="1" applyFill="1" applyBorder="1" applyAlignment="1">
      <alignment horizontal="left" wrapText="1"/>
    </xf>
    <xf numFmtId="3" fontId="12" fillId="3" borderId="1" xfId="0" applyNumberFormat="1" applyFont="1" applyFill="1" applyBorder="1" applyAlignment="1">
      <alignment/>
    </xf>
    <xf numFmtId="166" fontId="12" fillId="3" borderId="1" xfId="17" applyNumberFormat="1" applyFont="1" applyFill="1" applyBorder="1" applyAlignment="1">
      <alignment/>
    </xf>
    <xf numFmtId="0" fontId="12" fillId="3" borderId="1" xfId="0" applyFont="1" applyFill="1" applyBorder="1" applyAlignment="1">
      <alignment wrapText="1"/>
    </xf>
    <xf numFmtId="6" fontId="26" fillId="3" borderId="1" xfId="0" applyNumberFormat="1" applyFont="1" applyFill="1" applyBorder="1" applyAlignment="1">
      <alignment/>
    </xf>
    <xf numFmtId="14" fontId="12" fillId="3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6" fontId="12" fillId="3" borderId="1" xfId="0" applyNumberFormat="1" applyFont="1" applyFill="1" applyBorder="1" applyAlignment="1">
      <alignment/>
    </xf>
    <xf numFmtId="167" fontId="12" fillId="3" borderId="1" xfId="0" applyNumberFormat="1" applyFont="1" applyFill="1" applyBorder="1" applyAlignment="1">
      <alignment/>
    </xf>
    <xf numFmtId="166" fontId="12" fillId="3" borderId="1" xfId="0" applyNumberFormat="1" applyFont="1" applyFill="1" applyBorder="1" applyAlignment="1">
      <alignment/>
    </xf>
    <xf numFmtId="168" fontId="12" fillId="3" borderId="1" xfId="0" applyNumberFormat="1" applyFont="1" applyFill="1" applyBorder="1" applyAlignment="1">
      <alignment horizontal="left" wrapText="1"/>
    </xf>
    <xf numFmtId="9" fontId="6" fillId="3" borderId="1" xfId="22" applyFont="1" applyFill="1" applyBorder="1" applyAlignment="1">
      <alignment horizontal="left" wrapText="1"/>
    </xf>
    <xf numFmtId="0" fontId="6" fillId="3" borderId="1" xfId="0" applyFont="1" applyFill="1" applyBorder="1" applyAlignment="1">
      <alignment/>
    </xf>
    <xf numFmtId="166" fontId="7" fillId="3" borderId="1" xfId="17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5" fillId="3" borderId="1" xfId="21" applyFont="1" applyFill="1" applyBorder="1" applyAlignment="1">
      <alignment horizontal="left" wrapText="1"/>
      <protection/>
    </xf>
    <xf numFmtId="0" fontId="0" fillId="3" borderId="1" xfId="0" applyFont="1" applyFill="1" applyBorder="1" applyAlignment="1">
      <alignment/>
    </xf>
    <xf numFmtId="0" fontId="10" fillId="3" borderId="1" xfId="20" applyFont="1" applyFill="1" applyBorder="1" applyAlignment="1">
      <alignment/>
    </xf>
    <xf numFmtId="0" fontId="18" fillId="3" borderId="1" xfId="0" applyFont="1" applyFill="1" applyBorder="1" applyAlignment="1">
      <alignment/>
    </xf>
    <xf numFmtId="3" fontId="12" fillId="3" borderId="1" xfId="17" applyNumberFormat="1" applyFont="1" applyFill="1" applyBorder="1" applyAlignment="1">
      <alignment/>
    </xf>
    <xf numFmtId="0" fontId="20" fillId="3" borderId="1" xfId="0" applyFont="1" applyFill="1" applyBorder="1" applyAlignment="1">
      <alignment/>
    </xf>
    <xf numFmtId="0" fontId="28" fillId="3" borderId="1" xfId="20" applyFont="1" applyFill="1" applyBorder="1" applyAlignment="1">
      <alignment horizontal="left" wrapText="1"/>
    </xf>
    <xf numFmtId="0" fontId="28" fillId="3" borderId="1" xfId="20" applyFont="1" applyFill="1" applyBorder="1" applyAlignment="1">
      <alignment/>
    </xf>
    <xf numFmtId="0" fontId="0" fillId="3" borderId="1" xfId="0" applyFill="1" applyBorder="1" applyAlignment="1">
      <alignment/>
    </xf>
    <xf numFmtId="166" fontId="19" fillId="3" borderId="1" xfId="17" applyNumberFormat="1" applyFont="1" applyFill="1" applyBorder="1" applyAlignment="1">
      <alignment/>
    </xf>
    <xf numFmtId="3" fontId="18" fillId="3" borderId="1" xfId="0" applyNumberFormat="1" applyFont="1" applyFill="1" applyBorder="1" applyAlignment="1">
      <alignment/>
    </xf>
    <xf numFmtId="14" fontId="18" fillId="3" borderId="1" xfId="0" applyNumberFormat="1" applyFont="1" applyFill="1" applyBorder="1" applyAlignment="1">
      <alignment/>
    </xf>
    <xf numFmtId="166" fontId="18" fillId="3" borderId="1" xfId="17" applyNumberFormat="1" applyFont="1" applyFill="1" applyBorder="1" applyAlignment="1">
      <alignment/>
    </xf>
    <xf numFmtId="167" fontId="18" fillId="3" borderId="1" xfId="0" applyNumberFormat="1" applyFont="1" applyFill="1" applyBorder="1" applyAlignment="1">
      <alignment/>
    </xf>
    <xf numFmtId="6" fontId="18" fillId="3" borderId="1" xfId="0" applyNumberFormat="1" applyFont="1" applyFill="1" applyBorder="1" applyAlignment="1">
      <alignment/>
    </xf>
    <xf numFmtId="0" fontId="15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left" wrapText="1"/>
    </xf>
    <xf numFmtId="0" fontId="12" fillId="3" borderId="1" xfId="21" applyFont="1" applyFill="1" applyBorder="1" applyAlignment="1">
      <alignment horizontal="left"/>
      <protection/>
    </xf>
    <xf numFmtId="6" fontId="16" fillId="3" borderId="0" xfId="0" applyNumberFormat="1" applyFont="1" applyFill="1" applyAlignment="1">
      <alignment/>
    </xf>
    <xf numFmtId="0" fontId="18" fillId="3" borderId="1" xfId="0" applyFont="1" applyFill="1" applyBorder="1" applyAlignment="1">
      <alignment wrapText="1"/>
    </xf>
    <xf numFmtId="6" fontId="0" fillId="3" borderId="0" xfId="0" applyNumberFormat="1" applyFont="1" applyFill="1" applyAlignment="1">
      <alignment/>
    </xf>
    <xf numFmtId="9" fontId="5" fillId="3" borderId="1" xfId="22" applyFont="1" applyFill="1" applyBorder="1" applyAlignment="1">
      <alignment horizontal="left" wrapText="1"/>
    </xf>
    <xf numFmtId="0" fontId="1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14" fillId="3" borderId="1" xfId="20" applyFont="1" applyFill="1" applyBorder="1" applyAlignment="1">
      <alignment/>
    </xf>
    <xf numFmtId="0" fontId="17" fillId="3" borderId="1" xfId="0" applyNumberFormat="1" applyFont="1" applyFill="1" applyBorder="1" applyAlignment="1" quotePrefix="1">
      <alignment horizontal="left" wrapText="1"/>
    </xf>
    <xf numFmtId="9" fontId="19" fillId="3" borderId="1" xfId="22" applyFont="1" applyFill="1" applyBorder="1" applyAlignment="1">
      <alignment horizontal="left" wrapText="1"/>
    </xf>
    <xf numFmtId="0" fontId="18" fillId="3" borderId="1" xfId="0" applyFont="1" applyFill="1" applyBorder="1" applyAlignment="1">
      <alignment/>
    </xf>
    <xf numFmtId="0" fontId="29" fillId="3" borderId="1" xfId="0" applyFont="1" applyFill="1" applyBorder="1" applyAlignment="1">
      <alignment/>
    </xf>
    <xf numFmtId="0" fontId="28" fillId="3" borderId="1" xfId="20" applyFont="1" applyFill="1" applyBorder="1" applyAlignment="1">
      <alignment/>
    </xf>
    <xf numFmtId="0" fontId="7" fillId="4" borderId="1" xfId="0" applyFont="1" applyFill="1" applyBorder="1" applyAlignment="1">
      <alignment horizontal="left" wrapText="1"/>
    </xf>
    <xf numFmtId="168" fontId="7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/>
    </xf>
    <xf numFmtId="0" fontId="42" fillId="0" borderId="1" xfId="0" applyFont="1" applyFill="1" applyBorder="1" applyAlignment="1">
      <alignment horizontal="left" wrapText="1"/>
    </xf>
    <xf numFmtId="168" fontId="42" fillId="0" borderId="1" xfId="0" applyNumberFormat="1" applyFont="1" applyFill="1" applyBorder="1" applyAlignment="1">
      <alignment horizontal="left" wrapText="1"/>
    </xf>
    <xf numFmtId="0" fontId="43" fillId="0" borderId="1" xfId="0" applyFont="1" applyFill="1" applyBorder="1" applyAlignment="1">
      <alignment horizontal="left" wrapText="1"/>
    </xf>
    <xf numFmtId="0" fontId="42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left" wrapText="1"/>
    </xf>
    <xf numFmtId="168" fontId="13" fillId="0" borderId="1" xfId="0" applyNumberFormat="1" applyFont="1" applyFill="1" applyBorder="1" applyAlignment="1">
      <alignment horizontal="left" wrapText="1"/>
    </xf>
    <xf numFmtId="0" fontId="39" fillId="0" borderId="1" xfId="0" applyFont="1" applyFill="1" applyBorder="1" applyAlignment="1">
      <alignment horizontal="left" wrapText="1"/>
    </xf>
    <xf numFmtId="0" fontId="11" fillId="4" borderId="1" xfId="20" applyFill="1" applyBorder="1" applyAlignment="1">
      <alignment/>
    </xf>
    <xf numFmtId="0" fontId="0" fillId="4" borderId="1" xfId="0" applyFont="1" applyFill="1" applyBorder="1" applyAlignment="1">
      <alignment/>
    </xf>
    <xf numFmtId="0" fontId="13" fillId="5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/>
    </xf>
    <xf numFmtId="0" fontId="7" fillId="4" borderId="1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40" fillId="0" borderId="1" xfId="20" applyFont="1" applyFill="1" applyBorder="1" applyAlignment="1">
      <alignment/>
    </xf>
    <xf numFmtId="0" fontId="40" fillId="0" borderId="1" xfId="20" applyFont="1" applyFill="1" applyBorder="1" applyAlignment="1">
      <alignment horizontal="left" wrapText="1"/>
    </xf>
    <xf numFmtId="0" fontId="7" fillId="4" borderId="1" xfId="21" applyFont="1" applyFill="1" applyBorder="1" applyAlignment="1">
      <alignment horizontal="left" wrapText="1"/>
      <protection/>
    </xf>
    <xf numFmtId="9" fontId="7" fillId="4" borderId="1" xfId="22" applyFont="1" applyFill="1" applyBorder="1" applyAlignment="1">
      <alignment horizontal="left" wrapText="1"/>
    </xf>
    <xf numFmtId="0" fontId="0" fillId="4" borderId="1" xfId="0" applyFont="1" applyFill="1" applyBorder="1" applyAlignment="1">
      <alignment/>
    </xf>
    <xf numFmtId="6" fontId="31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166" fontId="5" fillId="4" borderId="1" xfId="17" applyNumberFormat="1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166" fontId="0" fillId="4" borderId="1" xfId="17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166" fontId="0" fillId="4" borderId="1" xfId="17" applyNumberFormat="1" applyFont="1" applyFill="1" applyBorder="1" applyAlignment="1">
      <alignment/>
    </xf>
    <xf numFmtId="167" fontId="0" fillId="4" borderId="1" xfId="0" applyNumberFormat="1" applyFont="1" applyFill="1" applyBorder="1" applyAlignment="1">
      <alignment/>
    </xf>
    <xf numFmtId="3" fontId="7" fillId="4" borderId="1" xfId="17" applyNumberFormat="1" applyFont="1" applyFill="1" applyBorder="1" applyAlignment="1">
      <alignment/>
    </xf>
    <xf numFmtId="166" fontId="7" fillId="4" borderId="1" xfId="0" applyNumberFormat="1" applyFont="1" applyFill="1" applyBorder="1" applyAlignment="1">
      <alignment/>
    </xf>
    <xf numFmtId="166" fontId="7" fillId="4" borderId="1" xfId="17" applyNumberFormat="1" applyFont="1" applyFill="1" applyBorder="1" applyAlignment="1">
      <alignment/>
    </xf>
    <xf numFmtId="0" fontId="17" fillId="4" borderId="1" xfId="0" applyNumberFormat="1" applyFont="1" applyFill="1" applyBorder="1" applyAlignment="1">
      <alignment horizontal="left"/>
    </xf>
    <xf numFmtId="0" fontId="17" fillId="4" borderId="1" xfId="0" applyNumberFormat="1" applyFont="1" applyFill="1" applyBorder="1" applyAlignment="1" quotePrefix="1">
      <alignment horizontal="left"/>
    </xf>
    <xf numFmtId="0" fontId="13" fillId="0" borderId="1" xfId="0" applyFont="1" applyBorder="1" applyAlignment="1">
      <alignment wrapText="1"/>
    </xf>
    <xf numFmtId="0" fontId="11" fillId="0" borderId="1" xfId="20" applyNumberFormat="1" applyFill="1" applyBorder="1" applyAlignment="1">
      <alignment horizontal="left"/>
    </xf>
    <xf numFmtId="0" fontId="12" fillId="4" borderId="1" xfId="0" applyFont="1" applyFill="1" applyBorder="1" applyAlignment="1">
      <alignment horizontal="left" wrapText="1"/>
    </xf>
    <xf numFmtId="0" fontId="12" fillId="4" borderId="1" xfId="21" applyFont="1" applyFill="1" applyBorder="1" applyAlignment="1">
      <alignment horizontal="left" wrapText="1"/>
      <protection/>
    </xf>
    <xf numFmtId="9" fontId="12" fillId="4" borderId="1" xfId="22" applyFont="1" applyFill="1" applyBorder="1" applyAlignment="1">
      <alignment horizontal="left" wrapText="1"/>
    </xf>
    <xf numFmtId="0" fontId="12" fillId="4" borderId="1" xfId="0" applyFont="1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166" fontId="12" fillId="4" borderId="1" xfId="17" applyNumberFormat="1" applyFont="1" applyFill="1" applyBorder="1" applyAlignment="1">
      <alignment/>
    </xf>
    <xf numFmtId="0" fontId="12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/>
    </xf>
    <xf numFmtId="14" fontId="12" fillId="4" borderId="1" xfId="0" applyNumberFormat="1" applyFont="1" applyFill="1" applyBorder="1" applyAlignment="1">
      <alignment/>
    </xf>
    <xf numFmtId="6" fontId="12" fillId="4" borderId="1" xfId="0" applyNumberFormat="1" applyFont="1" applyFill="1" applyBorder="1" applyAlignment="1">
      <alignment/>
    </xf>
    <xf numFmtId="167" fontId="12" fillId="4" borderId="1" xfId="0" applyNumberFormat="1" applyFont="1" applyFill="1" applyBorder="1" applyAlignment="1">
      <alignment/>
    </xf>
    <xf numFmtId="3" fontId="12" fillId="4" borderId="1" xfId="17" applyNumberFormat="1" applyFont="1" applyFill="1" applyBorder="1" applyAlignment="1">
      <alignment/>
    </xf>
    <xf numFmtId="166" fontId="12" fillId="4" borderId="1" xfId="0" applyNumberFormat="1" applyFont="1" applyFill="1" applyBorder="1" applyAlignment="1">
      <alignment/>
    </xf>
    <xf numFmtId="168" fontId="12" fillId="4" borderId="1" xfId="0" applyNumberFormat="1" applyFont="1" applyFill="1" applyBorder="1" applyAlignment="1">
      <alignment horizontal="left" wrapText="1"/>
    </xf>
    <xf numFmtId="0" fontId="2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6" fontId="9" fillId="4" borderId="1" xfId="0" applyNumberFormat="1" applyFont="1" applyFill="1" applyBorder="1" applyAlignment="1">
      <alignment/>
    </xf>
    <xf numFmtId="14" fontId="7" fillId="4" borderId="1" xfId="0" applyNumberFormat="1" applyFont="1" applyFill="1" applyBorder="1" applyAlignment="1">
      <alignment/>
    </xf>
    <xf numFmtId="6" fontId="7" fillId="4" borderId="1" xfId="0" applyNumberFormat="1" applyFont="1" applyFill="1" applyBorder="1" applyAlignment="1">
      <alignment/>
    </xf>
    <xf numFmtId="167" fontId="7" fillId="4" borderId="1" xfId="0" applyNumberFormat="1" applyFont="1" applyFill="1" applyBorder="1" applyAlignment="1">
      <alignment/>
    </xf>
    <xf numFmtId="0" fontId="10" fillId="4" borderId="1" xfId="20" applyFont="1" applyFill="1" applyBorder="1" applyAlignment="1">
      <alignment/>
    </xf>
    <xf numFmtId="9" fontId="5" fillId="4" borderId="1" xfId="22" applyFont="1" applyFill="1" applyBorder="1" applyAlignment="1">
      <alignment horizontal="left" wrapText="1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/>
    </xf>
    <xf numFmtId="0" fontId="28" fillId="4" borderId="1" xfId="20" applyFont="1" applyFill="1" applyBorder="1" applyAlignment="1">
      <alignment/>
    </xf>
    <xf numFmtId="0" fontId="29" fillId="4" borderId="1" xfId="0" applyFont="1" applyFill="1" applyBorder="1" applyAlignment="1">
      <alignment/>
    </xf>
    <xf numFmtId="0" fontId="46" fillId="0" borderId="1" xfId="0" applyFont="1" applyFill="1" applyBorder="1" applyAlignment="1">
      <alignment horizontal="left" wrapText="1"/>
    </xf>
    <xf numFmtId="0" fontId="46" fillId="0" borderId="1" xfId="0" applyFont="1" applyFill="1" applyBorder="1" applyAlignment="1">
      <alignment horizontal="left"/>
    </xf>
    <xf numFmtId="168" fontId="46" fillId="0" borderId="1" xfId="0" applyNumberFormat="1" applyFont="1" applyFill="1" applyBorder="1" applyAlignment="1">
      <alignment horizontal="left" wrapText="1"/>
    </xf>
    <xf numFmtId="0" fontId="46" fillId="0" borderId="1" xfId="0" applyFont="1" applyFill="1" applyBorder="1" applyAlignment="1">
      <alignment/>
    </xf>
    <xf numFmtId="4" fontId="0" fillId="4" borderId="1" xfId="0" applyNumberFormat="1" applyFill="1" applyBorder="1" applyAlignment="1">
      <alignment/>
    </xf>
    <xf numFmtId="0" fontId="24" fillId="0" borderId="1" xfId="21" applyFont="1" applyFill="1" applyBorder="1" applyAlignment="1">
      <alignment horizontal="left" wrapText="1"/>
      <protection/>
    </xf>
    <xf numFmtId="0" fontId="39" fillId="0" borderId="1" xfId="0" applyFont="1" applyFill="1" applyBorder="1" applyAlignment="1">
      <alignment/>
    </xf>
    <xf numFmtId="164" fontId="7" fillId="4" borderId="1" xfId="17" applyNumberFormat="1" applyFont="1" applyFill="1" applyBorder="1" applyAlignment="1">
      <alignment horizontal="left" wrapText="1"/>
    </xf>
    <xf numFmtId="0" fontId="38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1" fillId="0" borderId="1" xfId="20" applyFont="1" applyFill="1" applyBorder="1" applyAlignment="1">
      <alignment/>
    </xf>
    <xf numFmtId="0" fontId="11" fillId="0" borderId="1" xfId="20" applyFont="1" applyFill="1" applyBorder="1" applyAlignment="1">
      <alignment horizontal="left" wrapText="1"/>
    </xf>
    <xf numFmtId="0" fontId="11" fillId="0" borderId="1" xfId="20" applyFont="1" applyFill="1" applyBorder="1" applyAlignment="1">
      <alignment/>
    </xf>
    <xf numFmtId="0" fontId="25" fillId="0" borderId="1" xfId="21" applyFont="1" applyFill="1" applyBorder="1" applyAlignment="1">
      <alignment horizontal="left" wrapText="1"/>
      <protection/>
    </xf>
    <xf numFmtId="0" fontId="39" fillId="0" borderId="1" xfId="0" applyFont="1" applyFill="1" applyBorder="1" applyAlignment="1">
      <alignment horizontal="left"/>
    </xf>
    <xf numFmtId="166" fontId="15" fillId="0" borderId="1" xfId="17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17" fillId="0" borderId="1" xfId="21" applyNumberFormat="1" applyFont="1" applyFill="1" applyBorder="1" applyAlignment="1" quotePrefix="1">
      <alignment horizontal="left"/>
      <protection/>
    </xf>
    <xf numFmtId="0" fontId="3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6" fontId="32" fillId="0" borderId="1" xfId="0" applyNumberFormat="1" applyFont="1" applyFill="1" applyBorder="1" applyAlignment="1">
      <alignment/>
    </xf>
    <xf numFmtId="0" fontId="41" fillId="0" borderId="1" xfId="20" applyFont="1" applyFill="1" applyBorder="1" applyAlignment="1">
      <alignment horizontal="left" wrapText="1"/>
    </xf>
    <xf numFmtId="9" fontId="24" fillId="0" borderId="1" xfId="22" applyFont="1" applyFill="1" applyBorder="1" applyAlignment="1">
      <alignment horizontal="left" wrapText="1"/>
    </xf>
    <xf numFmtId="6" fontId="7" fillId="0" borderId="1" xfId="17" applyNumberFormat="1" applyFont="1" applyFill="1" applyBorder="1" applyAlignment="1">
      <alignment/>
    </xf>
    <xf numFmtId="6" fontId="7" fillId="0" borderId="1" xfId="0" applyNumberFormat="1" applyFont="1" applyFill="1" applyBorder="1" applyAlignment="1">
      <alignment horizontal="right"/>
    </xf>
    <xf numFmtId="174" fontId="7" fillId="0" borderId="1" xfId="17" applyNumberFormat="1" applyFont="1" applyFill="1" applyBorder="1" applyAlignment="1">
      <alignment/>
    </xf>
    <xf numFmtId="41" fontId="7" fillId="0" borderId="1" xfId="0" applyNumberFormat="1" applyFont="1" applyFill="1" applyBorder="1" applyAlignment="1">
      <alignment/>
    </xf>
    <xf numFmtId="0" fontId="44" fillId="0" borderId="1" xfId="0" applyFont="1" applyFill="1" applyBorder="1" applyAlignment="1">
      <alignment/>
    </xf>
    <xf numFmtId="0" fontId="45" fillId="0" borderId="1" xfId="20" applyFont="1" applyFill="1" applyBorder="1" applyAlignment="1">
      <alignment horizontal="left" wrapText="1"/>
    </xf>
    <xf numFmtId="0" fontId="11" fillId="0" borderId="1" xfId="0" applyFont="1" applyFill="1" applyBorder="1" applyAlignment="1">
      <alignment/>
    </xf>
    <xf numFmtId="0" fontId="25" fillId="0" borderId="1" xfId="0" applyFont="1" applyFill="1" applyBorder="1" applyAlignment="1">
      <alignment horizontal="left" indent="2"/>
    </xf>
    <xf numFmtId="0" fontId="13" fillId="0" borderId="1" xfId="0" applyFont="1" applyFill="1" applyBorder="1" applyAlignment="1">
      <alignment horizontal="left"/>
    </xf>
    <xf numFmtId="0" fontId="46" fillId="0" borderId="1" xfId="0" applyFont="1" applyFill="1" applyBorder="1" applyAlignment="1">
      <alignment wrapText="1"/>
    </xf>
    <xf numFmtId="0" fontId="47" fillId="0" borderId="1" xfId="20" applyFont="1" applyFill="1" applyBorder="1" applyAlignment="1">
      <alignment horizontal="left" wrapText="1"/>
    </xf>
    <xf numFmtId="0" fontId="48" fillId="0" borderId="1" xfId="0" applyFont="1" applyFill="1" applyBorder="1" applyAlignment="1">
      <alignment horizontal="left" wrapText="1"/>
    </xf>
    <xf numFmtId="0" fontId="49" fillId="0" borderId="1" xfId="20" applyFont="1" applyFill="1" applyBorder="1" applyAlignment="1">
      <alignment horizontal="left" wrapText="1"/>
    </xf>
    <xf numFmtId="166" fontId="19" fillId="4" borderId="1" xfId="17" applyNumberFormat="1" applyFont="1" applyFill="1" applyBorder="1" applyAlignment="1">
      <alignment/>
    </xf>
    <xf numFmtId="3" fontId="18" fillId="4" borderId="1" xfId="0" applyNumberFormat="1" applyFont="1" applyFill="1" applyBorder="1" applyAlignment="1">
      <alignment/>
    </xf>
    <xf numFmtId="14" fontId="18" fillId="4" borderId="1" xfId="0" applyNumberFormat="1" applyFont="1" applyFill="1" applyBorder="1" applyAlignment="1">
      <alignment/>
    </xf>
    <xf numFmtId="166" fontId="18" fillId="4" borderId="1" xfId="17" applyNumberFormat="1" applyFont="1" applyFill="1" applyBorder="1" applyAlignment="1">
      <alignment/>
    </xf>
    <xf numFmtId="167" fontId="18" fillId="4" borderId="1" xfId="0" applyNumberFormat="1" applyFont="1" applyFill="1" applyBorder="1" applyAlignment="1">
      <alignment/>
    </xf>
    <xf numFmtId="6" fontId="18" fillId="4" borderId="1" xfId="0" applyNumberFormat="1" applyFont="1" applyFill="1" applyBorder="1" applyAlignment="1">
      <alignment/>
    </xf>
    <xf numFmtId="0" fontId="15" fillId="4" borderId="1" xfId="0" applyFont="1" applyFill="1" applyBorder="1" applyAlignment="1">
      <alignment horizontal="left" vertical="top" wrapText="1"/>
    </xf>
    <xf numFmtId="0" fontId="10" fillId="4" borderId="1" xfId="20" applyFont="1" applyFill="1" applyBorder="1" applyAlignment="1">
      <alignment horizontal="left" wrapText="1"/>
    </xf>
    <xf numFmtId="0" fontId="47" fillId="0" borderId="1" xfId="20" applyFont="1" applyFill="1" applyBorder="1" applyAlignment="1">
      <alignment/>
    </xf>
    <xf numFmtId="0" fontId="17" fillId="0" borderId="1" xfId="21" applyNumberFormat="1" applyFont="1" applyFill="1" applyBorder="1" applyAlignment="1">
      <alignment horizontal="left"/>
      <protection/>
    </xf>
    <xf numFmtId="0" fontId="37" fillId="0" borderId="1" xfId="0" applyFont="1" applyFill="1" applyBorder="1" applyAlignment="1">
      <alignment horizontal="left" wrapText="1"/>
    </xf>
    <xf numFmtId="168" fontId="37" fillId="0" borderId="1" xfId="0" applyNumberFormat="1" applyFont="1" applyFill="1" applyBorder="1" applyAlignment="1">
      <alignment horizontal="left" wrapText="1"/>
    </xf>
    <xf numFmtId="0" fontId="50" fillId="0" borderId="1" xfId="0" applyFont="1" applyFill="1" applyBorder="1" applyAlignment="1">
      <alignment/>
    </xf>
    <xf numFmtId="0" fontId="51" fillId="0" borderId="1" xfId="0" applyFont="1" applyFill="1" applyBorder="1" applyAlignment="1">
      <alignment/>
    </xf>
    <xf numFmtId="0" fontId="52" fillId="0" borderId="1" xfId="0" applyFont="1" applyFill="1" applyBorder="1" applyAlignment="1">
      <alignment/>
    </xf>
    <xf numFmtId="0" fontId="53" fillId="0" borderId="1" xfId="0" applyFont="1" applyFill="1" applyBorder="1" applyAlignment="1">
      <alignment horizontal="left" wrapText="1"/>
    </xf>
    <xf numFmtId="0" fontId="11" fillId="0" borderId="1" xfId="20" applyFont="1" applyFill="1" applyBorder="1" applyAlignment="1" quotePrefix="1">
      <alignment horizontal="left" wrapText="1"/>
    </xf>
    <xf numFmtId="0" fontId="49" fillId="0" borderId="1" xfId="20" applyFont="1" applyFill="1" applyBorder="1" applyAlignment="1">
      <alignment horizontal="left" wrapText="1"/>
    </xf>
    <xf numFmtId="0" fontId="11" fillId="0" borderId="0" xfId="20" applyFill="1" applyAlignment="1">
      <alignment/>
    </xf>
    <xf numFmtId="0" fontId="19" fillId="4" borderId="1" xfId="0" applyFont="1" applyFill="1" applyBorder="1" applyAlignment="1">
      <alignment horizontal="left" wrapText="1"/>
    </xf>
    <xf numFmtId="9" fontId="19" fillId="4" borderId="1" xfId="22" applyFont="1" applyFill="1" applyBorder="1" applyAlignment="1">
      <alignment horizontal="left" wrapText="1"/>
    </xf>
    <xf numFmtId="0" fontId="18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1" fillId="3" borderId="1" xfId="20" applyNumberFormat="1" applyFill="1" applyBorder="1" applyAlignment="1">
      <alignment horizontal="left"/>
    </xf>
    <xf numFmtId="0" fontId="55" fillId="3" borderId="1" xfId="20" applyNumberFormat="1" applyFont="1" applyFill="1" applyBorder="1" applyAlignment="1">
      <alignment horizontal="left"/>
    </xf>
    <xf numFmtId="0" fontId="55" fillId="3" borderId="1" xfId="20" applyFont="1" applyFill="1" applyBorder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168" fontId="13" fillId="3" borderId="1" xfId="0" applyNumberFormat="1" applyFont="1" applyFill="1" applyBorder="1" applyAlignment="1">
      <alignment horizontal="left" wrapText="1"/>
    </xf>
    <xf numFmtId="0" fontId="13" fillId="3" borderId="1" xfId="0" applyFont="1" applyFill="1" applyBorder="1" applyAlignment="1">
      <alignment/>
    </xf>
    <xf numFmtId="0" fontId="11" fillId="3" borderId="1" xfId="20" applyFill="1" applyBorder="1" applyAlignment="1">
      <alignment horizontal="left"/>
    </xf>
    <xf numFmtId="3" fontId="13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/>
    </xf>
    <xf numFmtId="166" fontId="0" fillId="3" borderId="1" xfId="17" applyNumberFormat="1" applyFont="1" applyFill="1" applyBorder="1" applyAlignment="1">
      <alignment/>
    </xf>
    <xf numFmtId="167" fontId="0" fillId="3" borderId="1" xfId="0" applyNumberFormat="1" applyFont="1" applyFill="1" applyBorder="1" applyAlignment="1">
      <alignment/>
    </xf>
    <xf numFmtId="0" fontId="56" fillId="3" borderId="1" xfId="20" applyFont="1" applyFill="1" applyBorder="1" applyAlignment="1">
      <alignment horizontal="left" wrapText="1"/>
    </xf>
    <xf numFmtId="0" fontId="10" fillId="3" borderId="1" xfId="20" applyFont="1" applyFill="1" applyBorder="1" applyAlignment="1">
      <alignment horizontal="left"/>
    </xf>
    <xf numFmtId="6" fontId="57" fillId="3" borderId="1" xfId="0" applyNumberFormat="1" applyFont="1" applyFill="1" applyBorder="1" applyAlignment="1">
      <alignment/>
    </xf>
    <xf numFmtId="0" fontId="58" fillId="3" borderId="1" xfId="0" applyNumberFormat="1" applyFont="1" applyFill="1" applyBorder="1" applyAlignment="1" quotePrefix="1">
      <alignment horizontal="left"/>
    </xf>
    <xf numFmtId="0" fontId="58" fillId="3" borderId="1" xfId="0" applyFont="1" applyFill="1" applyBorder="1" applyAlignment="1">
      <alignment horizontal="left"/>
    </xf>
    <xf numFmtId="0" fontId="58" fillId="3" borderId="1" xfId="0" applyNumberFormat="1" applyFont="1" applyFill="1" applyBorder="1" applyAlignment="1">
      <alignment horizontal="left"/>
    </xf>
    <xf numFmtId="0" fontId="59" fillId="3" borderId="1" xfId="20" applyNumberFormat="1" applyFont="1" applyFill="1" applyBorder="1" applyAlignment="1">
      <alignment horizontal="left"/>
    </xf>
    <xf numFmtId="0" fontId="60" fillId="3" borderId="1" xfId="20" applyNumberFormat="1" applyFont="1" applyFill="1" applyBorder="1" applyAlignment="1">
      <alignment horizontal="left"/>
    </xf>
    <xf numFmtId="0" fontId="60" fillId="3" borderId="1" xfId="20" applyFont="1" applyFill="1" applyBorder="1" applyAlignment="1">
      <alignment horizontal="left"/>
    </xf>
    <xf numFmtId="17" fontId="7" fillId="3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/>
    </xf>
    <xf numFmtId="0" fontId="61" fillId="3" borderId="1" xfId="0" applyFont="1" applyFill="1" applyBorder="1" applyAlignment="1">
      <alignment horizontal="left"/>
    </xf>
    <xf numFmtId="0" fontId="39" fillId="3" borderId="1" xfId="0" applyFont="1" applyFill="1" applyBorder="1" applyAlignment="1">
      <alignment horizontal="left" wrapText="1"/>
    </xf>
    <xf numFmtId="0" fontId="17" fillId="3" borderId="1" xfId="21" applyNumberFormat="1" applyFont="1" applyFill="1" applyBorder="1" applyAlignment="1" quotePrefix="1">
      <alignment horizontal="left"/>
      <protection/>
    </xf>
    <xf numFmtId="0" fontId="7" fillId="4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wrapText="1"/>
    </xf>
    <xf numFmtId="14" fontId="0" fillId="3" borderId="1" xfId="0" applyNumberFormat="1" applyFill="1" applyBorder="1" applyAlignment="1">
      <alignment/>
    </xf>
    <xf numFmtId="6" fontId="31" fillId="3" borderId="1" xfId="0" applyNumberFormat="1" applyFont="1" applyFill="1" applyBorder="1" applyAlignment="1">
      <alignment horizontal="right" wrapText="1"/>
    </xf>
    <xf numFmtId="6" fontId="5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right"/>
    </xf>
    <xf numFmtId="166" fontId="7" fillId="3" borderId="1" xfId="17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174" fontId="7" fillId="3" borderId="1" xfId="17" applyNumberFormat="1" applyFont="1" applyFill="1" applyBorder="1" applyAlignment="1">
      <alignment/>
    </xf>
    <xf numFmtId="166" fontId="13" fillId="3" borderId="1" xfId="17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41" fontId="7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9" fillId="3" borderId="1" xfId="0" applyFont="1" applyFill="1" applyBorder="1" applyAlignment="1">
      <alignment/>
    </xf>
    <xf numFmtId="14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6" fontId="7" fillId="3" borderId="1" xfId="0" applyNumberFormat="1" applyFont="1" applyFill="1" applyBorder="1" applyAlignment="1">
      <alignment/>
    </xf>
    <xf numFmtId="0" fontId="25" fillId="3" borderId="1" xfId="21" applyFont="1" applyFill="1" applyBorder="1" applyAlignment="1">
      <alignment horizontal="left" wrapText="1"/>
      <protection/>
    </xf>
    <xf numFmtId="44" fontId="1" fillId="2" borderId="1" xfId="17" applyFont="1" applyFill="1" applyBorder="1" applyAlignment="1">
      <alignment wrapText="1"/>
    </xf>
    <xf numFmtId="44" fontId="62" fillId="0" borderId="4" xfId="17" applyFont="1" applyFill="1" applyBorder="1" applyAlignment="1">
      <alignment wrapText="1"/>
    </xf>
    <xf numFmtId="44" fontId="15" fillId="0" borderId="1" xfId="17" applyFont="1" applyFill="1" applyBorder="1" applyAlignment="1">
      <alignment wrapText="1"/>
    </xf>
    <xf numFmtId="44" fontId="15" fillId="0" borderId="1" xfId="17" applyFont="1" applyFill="1" applyBorder="1" applyAlignment="1">
      <alignment/>
    </xf>
    <xf numFmtId="44" fontId="6" fillId="0" borderId="1" xfId="17" applyFont="1" applyFill="1" applyBorder="1" applyAlignment="1">
      <alignment wrapText="1"/>
    </xf>
    <xf numFmtId="44" fontId="7" fillId="0" borderId="1" xfId="17" applyFont="1" applyFill="1" applyBorder="1" applyAlignment="1">
      <alignment/>
    </xf>
    <xf numFmtId="44" fontId="0" fillId="0" borderId="1" xfId="17" applyFont="1" applyFill="1" applyBorder="1" applyAlignment="1">
      <alignment/>
    </xf>
    <xf numFmtId="3" fontId="1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17" fontId="7" fillId="0" borderId="1" xfId="0" applyNumberFormat="1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0" fontId="11" fillId="0" borderId="1" xfId="20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61" fillId="0" borderId="1" xfId="0" applyFont="1" applyFill="1" applyBorder="1" applyAlignment="1">
      <alignment horizontal="left"/>
    </xf>
    <xf numFmtId="0" fontId="55" fillId="0" borderId="1" xfId="20" applyNumberFormat="1" applyFont="1" applyFill="1" applyBorder="1" applyAlignment="1">
      <alignment horizontal="left"/>
    </xf>
    <xf numFmtId="0" fontId="28" fillId="0" borderId="1" xfId="20" applyFont="1" applyFill="1" applyBorder="1" applyAlignment="1">
      <alignment horizontal="left" wrapText="1"/>
    </xf>
    <xf numFmtId="0" fontId="28" fillId="0" borderId="1" xfId="2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55" fillId="0" borderId="1" xfId="20" applyFont="1" applyFill="1" applyBorder="1" applyAlignment="1">
      <alignment horizontal="left"/>
    </xf>
    <xf numFmtId="0" fontId="58" fillId="0" borderId="1" xfId="0" applyNumberFormat="1" applyFont="1" applyFill="1" applyBorder="1" applyAlignment="1">
      <alignment horizontal="left"/>
    </xf>
    <xf numFmtId="0" fontId="58" fillId="0" borderId="1" xfId="0" applyFont="1" applyFill="1" applyBorder="1" applyAlignment="1">
      <alignment horizontal="left"/>
    </xf>
    <xf numFmtId="0" fontId="58" fillId="0" borderId="1" xfId="0" applyNumberFormat="1" applyFont="1" applyFill="1" applyBorder="1" applyAlignment="1" quotePrefix="1">
      <alignment horizontal="left"/>
    </xf>
    <xf numFmtId="0" fontId="59" fillId="0" borderId="1" xfId="20" applyNumberFormat="1" applyFont="1" applyFill="1" applyBorder="1" applyAlignment="1">
      <alignment horizontal="left"/>
    </xf>
    <xf numFmtId="0" fontId="60" fillId="0" borderId="1" xfId="20" applyNumberFormat="1" applyFont="1" applyFill="1" applyBorder="1" applyAlignment="1">
      <alignment horizontal="left"/>
    </xf>
    <xf numFmtId="0" fontId="60" fillId="0" borderId="1" xfId="20" applyFont="1" applyFill="1" applyBorder="1" applyAlignment="1">
      <alignment horizontal="left"/>
    </xf>
    <xf numFmtId="0" fontId="56" fillId="0" borderId="1" xfId="20" applyFont="1" applyFill="1" applyBorder="1" applyAlignment="1">
      <alignment horizontal="left" wrapText="1"/>
    </xf>
    <xf numFmtId="0" fontId="10" fillId="0" borderId="1" xfId="20" applyFont="1" applyFill="1" applyBorder="1" applyAlignment="1">
      <alignment horizontal="left"/>
    </xf>
    <xf numFmtId="0" fontId="17" fillId="0" borderId="1" xfId="0" applyNumberFormat="1" applyFont="1" applyFill="1" applyBorder="1" applyAlignment="1">
      <alignment horizontal="left" wrapText="1"/>
    </xf>
    <xf numFmtId="41" fontId="7" fillId="0" borderId="1" xfId="0" applyNumberFormat="1" applyFont="1" applyFill="1" applyBorder="1" applyAlignment="1">
      <alignment/>
    </xf>
    <xf numFmtId="0" fontId="17" fillId="0" borderId="1" xfId="0" applyNumberFormat="1" applyFont="1" applyFill="1" applyBorder="1" applyAlignment="1" quotePrefix="1">
      <alignment horizontal="left" wrapText="1"/>
    </xf>
    <xf numFmtId="167" fontId="1" fillId="0" borderId="1" xfId="21" applyNumberFormat="1" applyFont="1" applyFill="1" applyBorder="1" applyAlignment="1">
      <alignment horizontal="left" wrapText="1"/>
      <protection/>
    </xf>
    <xf numFmtId="167" fontId="8" fillId="0" borderId="1" xfId="21" applyNumberFormat="1" applyFont="1" applyFill="1" applyBorder="1" applyAlignment="1">
      <alignment horizontal="left" wrapText="1"/>
      <protection/>
    </xf>
    <xf numFmtId="167" fontId="7" fillId="0" borderId="1" xfId="21" applyNumberFormat="1" applyFont="1" applyFill="1" applyBorder="1" applyAlignment="1">
      <alignment horizontal="left" wrapText="1"/>
      <protection/>
    </xf>
    <xf numFmtId="167" fontId="8" fillId="0" borderId="1" xfId="21" applyNumberFormat="1" applyFont="1" applyFill="1" applyBorder="1" applyAlignment="1">
      <alignment horizontal="left"/>
      <protection/>
    </xf>
    <xf numFmtId="167" fontId="7" fillId="0" borderId="1" xfId="0" applyNumberFormat="1" applyFont="1" applyFill="1" applyBorder="1" applyAlignment="1">
      <alignment horizontal="left" wrapText="1"/>
    </xf>
    <xf numFmtId="167" fontId="7" fillId="0" borderId="1" xfId="21" applyNumberFormat="1" applyFont="1" applyFill="1" applyBorder="1" applyAlignment="1">
      <alignment horizontal="left"/>
      <protection/>
    </xf>
    <xf numFmtId="167" fontId="24" fillId="0" borderId="1" xfId="21" applyNumberFormat="1" applyFont="1" applyFill="1" applyBorder="1" applyAlignment="1">
      <alignment horizontal="left" wrapText="1"/>
      <protection/>
    </xf>
    <xf numFmtId="167" fontId="12" fillId="0" borderId="1" xfId="21" applyNumberFormat="1" applyFont="1" applyFill="1" applyBorder="1" applyAlignment="1">
      <alignment horizontal="left" wrapText="1"/>
      <protection/>
    </xf>
    <xf numFmtId="167" fontId="12" fillId="0" borderId="1" xfId="21" applyNumberFormat="1" applyFont="1" applyFill="1" applyBorder="1" applyAlignment="1">
      <alignment horizontal="left"/>
      <protection/>
    </xf>
    <xf numFmtId="167" fontId="5" fillId="0" borderId="1" xfId="21" applyNumberFormat="1" applyFont="1" applyFill="1" applyBorder="1" applyAlignment="1">
      <alignment horizontal="left" wrapText="1"/>
      <protection/>
    </xf>
    <xf numFmtId="167" fontId="12" fillId="0" borderId="1" xfId="0" applyNumberFormat="1" applyFont="1" applyFill="1" applyBorder="1" applyAlignment="1">
      <alignment horizontal="left" wrapText="1"/>
    </xf>
    <xf numFmtId="167" fontId="5" fillId="0" borderId="1" xfId="0" applyNumberFormat="1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left" wrapText="1"/>
    </xf>
    <xf numFmtId="167" fontId="19" fillId="0" borderId="1" xfId="0" applyNumberFormat="1" applyFont="1" applyFill="1" applyBorder="1" applyAlignment="1">
      <alignment horizontal="left" wrapText="1"/>
    </xf>
    <xf numFmtId="167" fontId="6" fillId="0" borderId="1" xfId="21" applyNumberFormat="1" applyFont="1" applyFill="1" applyBorder="1" applyAlignment="1">
      <alignment horizontal="left" wrapText="1"/>
      <protection/>
    </xf>
    <xf numFmtId="167" fontId="1" fillId="2" borderId="1" xfId="21" applyNumberFormat="1" applyFont="1" applyFill="1" applyBorder="1" applyAlignment="1">
      <alignment horizontal="left" wrapText="1"/>
      <protection/>
    </xf>
    <xf numFmtId="167" fontId="1" fillId="2" borderId="1" xfId="0" applyNumberFormat="1" applyFont="1" applyFill="1" applyBorder="1" applyAlignment="1">
      <alignment wrapText="1"/>
    </xf>
    <xf numFmtId="167" fontId="1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wrapText="1"/>
    </xf>
    <xf numFmtId="44" fontId="17" fillId="0" borderId="1" xfId="0" applyNumberFormat="1" applyFont="1" applyFill="1" applyBorder="1" applyAlignment="1" quotePrefix="1">
      <alignment horizontal="left"/>
    </xf>
    <xf numFmtId="6" fontId="31" fillId="0" borderId="0" xfId="0" applyNumberFormat="1" applyFont="1" applyAlignment="1">
      <alignment/>
    </xf>
    <xf numFmtId="44" fontId="15" fillId="3" borderId="1" xfId="17" applyFont="1" applyFill="1" applyBorder="1" applyAlignment="1">
      <alignment/>
    </xf>
    <xf numFmtId="0" fontId="0" fillId="3" borderId="0" xfId="0" applyFont="1" applyFill="1" applyAlignment="1">
      <alignment/>
    </xf>
    <xf numFmtId="166" fontId="63" fillId="3" borderId="1" xfId="17" applyNumberFormat="1" applyFont="1" applyFill="1" applyBorder="1" applyAlignment="1">
      <alignment/>
    </xf>
    <xf numFmtId="166" fontId="63" fillId="4" borderId="1" xfId="0" applyNumberFormat="1" applyFont="1" applyFill="1" applyBorder="1" applyAlignment="1">
      <alignment/>
    </xf>
    <xf numFmtId="166" fontId="64" fillId="0" borderId="1" xfId="17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3" borderId="0" xfId="20" applyFill="1" applyAlignment="1">
      <alignment/>
    </xf>
    <xf numFmtId="0" fontId="20" fillId="0" borderId="0" xfId="0" applyFont="1" applyAlignment="1">
      <alignment/>
    </xf>
    <xf numFmtId="0" fontId="20" fillId="3" borderId="0" xfId="0" applyFont="1" applyFill="1" applyAlignment="1">
      <alignment/>
    </xf>
    <xf numFmtId="0" fontId="11" fillId="0" borderId="1" xfId="20" applyFont="1" applyFill="1" applyBorder="1" applyAlignment="1">
      <alignment horizontal="left" wrapText="1"/>
    </xf>
    <xf numFmtId="42" fontId="22" fillId="0" borderId="5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vercampaign@crocker.com" TargetMode="External" /><Relationship Id="rId2" Type="http://schemas.openxmlformats.org/officeDocument/2006/relationships/hyperlink" Target="mailto:lara@castorforcongress.com" TargetMode="External" /><Relationship Id="rId3" Type="http://schemas.openxmlformats.org/officeDocument/2006/relationships/hyperlink" Target="mailto:perry.finney@verizon.net" TargetMode="External" /><Relationship Id="rId4" Type="http://schemas.openxmlformats.org/officeDocument/2006/relationships/hyperlink" Target="mailto:jedd.moskowitz@mail.house.gov" TargetMode="External" /><Relationship Id="rId5" Type="http://schemas.openxmlformats.org/officeDocument/2006/relationships/hyperlink" Target="mailto:ackermanforcongress@comcast.net" TargetMode="External" /><Relationship Id="rId6" Type="http://schemas.openxmlformats.org/officeDocument/2006/relationships/hyperlink" Target="mailto:debra.dixon@mail.house.gov" TargetMode="External" /><Relationship Id="rId7" Type="http://schemas.openxmlformats.org/officeDocument/2006/relationships/hyperlink" Target="mailto:chad.causey@mail.house.gov" TargetMode="External" /><Relationship Id="rId8" Type="http://schemas.openxmlformats.org/officeDocument/2006/relationships/hyperlink" Target="mailto:hayley.rumback@mail.house.gov" TargetMode="External" /><Relationship Id="rId9" Type="http://schemas.openxmlformats.org/officeDocument/2006/relationships/hyperlink" Target="mailto:jmjohnson@adelphia.net" TargetMode="External" /><Relationship Id="rId10" Type="http://schemas.openxmlformats.org/officeDocument/2006/relationships/hyperlink" Target="mailto:richard.urey@mail.house.gov" TargetMode="External" /><Relationship Id="rId11" Type="http://schemas.openxmlformats.org/officeDocument/2006/relationships/hyperlink" Target="mailto:pete.spiro@mail.house.gov" TargetMode="External" /><Relationship Id="rId12" Type="http://schemas.openxmlformats.org/officeDocument/2006/relationships/hyperlink" Target="mailto:james.koski@mail.house.gov" TargetMode="External" /><Relationship Id="rId13" Type="http://schemas.openxmlformats.org/officeDocument/2006/relationships/hyperlink" Target="mailto:shanan.guinn@mail.house.gov" TargetMode="External" /><Relationship Id="rId14" Type="http://schemas.openxmlformats.org/officeDocument/2006/relationships/hyperlink" Target="mailto:april.metwalli@mail.house.gov" TargetMode="External" /><Relationship Id="rId15" Type="http://schemas.openxmlformats.org/officeDocument/2006/relationships/hyperlink" Target="mailto:katie@carneyforcongress.com" TargetMode="External" /><Relationship Id="rId16" Type="http://schemas.openxmlformats.org/officeDocument/2006/relationships/hyperlink" Target="mailto:laura.vaught@mail.house.gov" TargetMode="External" /><Relationship Id="rId17" Type="http://schemas.openxmlformats.org/officeDocument/2006/relationships/hyperlink" Target="mailto:bcoleman@boucherforcongressman.com" TargetMode="External" /><Relationship Id="rId18" Type="http://schemas.openxmlformats.org/officeDocument/2006/relationships/hyperlink" Target="mailto:randolphcharrison@gmail.com" TargetMode="External" /><Relationship Id="rId19" Type="http://schemas.openxmlformats.org/officeDocument/2006/relationships/hyperlink" Target="mailto:denisb76@aol.com" TargetMode="External" /><Relationship Id="rId20" Type="http://schemas.openxmlformats.org/officeDocument/2006/relationships/hyperlink" Target="mailto:aturton@mindspring.com" TargetMode="External" /><Relationship Id="rId21" Type="http://schemas.openxmlformats.org/officeDocument/2006/relationships/hyperlink" Target="mailto:jzamani@tbo.blackberry.net" TargetMode="External" /><Relationship Id="rId22" Type="http://schemas.openxmlformats.org/officeDocument/2006/relationships/hyperlink" Target="mailto:faye@rbistrategies.com" TargetMode="External" /><Relationship Id="rId23" Type="http://schemas.openxmlformats.org/officeDocument/2006/relationships/hyperlink" Target="mailto:michael@mucchetti.com" TargetMode="External" /><Relationship Id="rId24" Type="http://schemas.openxmlformats.org/officeDocument/2006/relationships/hyperlink" Target="mailto:votedoggett@gmail.com" TargetMode="External" /><Relationship Id="rId25" Type="http://schemas.openxmlformats.org/officeDocument/2006/relationships/hyperlink" Target="mailto:mandersonlee@verizon" TargetMode="External" /><Relationship Id="rId26" Type="http://schemas.openxmlformats.org/officeDocument/2006/relationships/hyperlink" Target="mailto:rossoffinger@gmail.com" TargetMode="External" /><Relationship Id="rId27" Type="http://schemas.openxmlformats.org/officeDocument/2006/relationships/hyperlink" Target="mailto:jasonmahler@verizon.net" TargetMode="External" /><Relationship Id="rId28" Type="http://schemas.openxmlformats.org/officeDocument/2006/relationships/hyperlink" Target="mailto:mary@slatonhughes.com" TargetMode="External" /><Relationship Id="rId29" Type="http://schemas.openxmlformats.org/officeDocument/2006/relationships/hyperlink" Target="mailto:tonyjbuckles@aol.com" TargetMode="External" /><Relationship Id="rId30" Type="http://schemas.openxmlformats.org/officeDocument/2006/relationships/hyperlink" Target="mailto:alison@rushholt.com" TargetMode="External" /><Relationship Id="rId31" Type="http://schemas.openxmlformats.org/officeDocument/2006/relationships/hyperlink" Target="mailto:kenneth.edmonds@gmail.com" TargetMode="External" /><Relationship Id="rId32" Type="http://schemas.openxmlformats.org/officeDocument/2006/relationships/hyperlink" Target="mailto:congressman@jessejacksonjr.org" TargetMode="External" /><Relationship Id="rId33" Type="http://schemas.openxmlformats.org/officeDocument/2006/relationships/hyperlink" Target="mailto:wdarwell@cox.net" TargetMode="External" /><Relationship Id="rId34" Type="http://schemas.openxmlformats.org/officeDocument/2006/relationships/hyperlink" Target="mailto:info@hincheyforcongress.org" TargetMode="External" /><Relationship Id="rId35" Type="http://schemas.openxmlformats.org/officeDocument/2006/relationships/hyperlink" Target="mailto:jcvandy4@yahoo.com" TargetMode="External" /><Relationship Id="rId36" Type="http://schemas.openxmlformats.org/officeDocument/2006/relationships/hyperlink" Target="mailto:carol@bradmiller.org" TargetMode="External" /><Relationship Id="rId37" Type="http://schemas.openxmlformats.org/officeDocument/2006/relationships/hyperlink" Target="mailto:rogalle@ashmeadgroup.org" TargetMode="External" /><Relationship Id="rId38" Type="http://schemas.openxmlformats.org/officeDocument/2006/relationships/hyperlink" Target="mailto:janw@mindspring.com" TargetMode="External" /><Relationship Id="rId39" Type="http://schemas.openxmlformats.org/officeDocument/2006/relationships/hyperlink" Target="mailto:wperry@onex-e.com" TargetMode="External" /><Relationship Id="rId40" Type="http://schemas.openxmlformats.org/officeDocument/2006/relationships/hyperlink" Target="mailto:annamo@gmail.com" TargetMode="External" /><Relationship Id="rId41" Type="http://schemas.openxmlformats.org/officeDocument/2006/relationships/hyperlink" Target="mailto:napolitanoforcongress@gmail.com" TargetMode="External" /><Relationship Id="rId42" Type="http://schemas.openxmlformats.org/officeDocument/2006/relationships/hyperlink" Target="mailto:bsiggins@aol.com" TargetMode="External" /><Relationship Id="rId43" Type="http://schemas.openxmlformats.org/officeDocument/2006/relationships/hyperlink" Target="mailto:malwalsh@aol.com" TargetMode="External" /><Relationship Id="rId44" Type="http://schemas.openxmlformats.org/officeDocument/2006/relationships/hyperlink" Target="mailto:tbergreen@hotmail.com" TargetMode="External" /><Relationship Id="rId45" Type="http://schemas.openxmlformats.org/officeDocument/2006/relationships/hyperlink" Target="mailto:edzodem@yahoo.com" TargetMode="External" /><Relationship Id="rId46" Type="http://schemas.openxmlformats.org/officeDocument/2006/relationships/hyperlink" Target="mailto:meg@sestakforcongress.com" TargetMode="External" /><Relationship Id="rId47" Type="http://schemas.openxmlformats.org/officeDocument/2006/relationships/hyperlink" Target="mailto:dawn.oconnell@gmail.com" TargetMode="External" /><Relationship Id="rId48" Type="http://schemas.openxmlformats.org/officeDocument/2006/relationships/hyperlink" Target="mailto:mikelisaday@earthlink.net" TargetMode="External" /><Relationship Id="rId49" Type="http://schemas.openxmlformats.org/officeDocument/2006/relationships/hyperlink" Target="mailto:morygarcia@gmail.com" TargetMode="External" /><Relationship Id="rId50" Type="http://schemas.openxmlformats.org/officeDocument/2006/relationships/hyperlink" Target="mailto:marcdunkelman@gmail.com" TargetMode="External" /><Relationship Id="rId51" Type="http://schemas.openxmlformats.org/officeDocument/2006/relationships/hyperlink" Target="mailto:dwyer329@verizon.net" TargetMode="External" /><Relationship Id="rId52" Type="http://schemas.openxmlformats.org/officeDocument/2006/relationships/hyperlink" Target="mailto:rbroz@politicaldg.com" TargetMode="External" /><Relationship Id="rId53" Type="http://schemas.openxmlformats.org/officeDocument/2006/relationships/hyperlink" Target="mailto:anne@friendsofrahmemanuel.com" TargetMode="External" /><Relationship Id="rId54" Type="http://schemas.openxmlformats.org/officeDocument/2006/relationships/hyperlink" Target="mailto:eaginsberg@attbi.com" TargetMode="External" /><Relationship Id="rId55" Type="http://schemas.openxmlformats.org/officeDocument/2006/relationships/hyperlink" Target="mailto:bfeldman16@cox.net" TargetMode="External" /><Relationship Id="rId56" Type="http://schemas.openxmlformats.org/officeDocument/2006/relationships/hyperlink" Target="mailto:kcasstevens@aol.com" TargetMode="External" /><Relationship Id="rId57" Type="http://schemas.openxmlformats.org/officeDocument/2006/relationships/hyperlink" Target="mailto:samantha@vanhollen.org" TargetMode="External" /><Relationship Id="rId58" Type="http://schemas.openxmlformats.org/officeDocument/2006/relationships/hyperlink" Target="mailto:cmedcollins@verizon.net" TargetMode="External" /><Relationship Id="rId59" Type="http://schemas.openxmlformats.org/officeDocument/2006/relationships/hyperlink" Target="mailto:wallingvl@aol.com" TargetMode="External" /><Relationship Id="rId60" Type="http://schemas.openxmlformats.org/officeDocument/2006/relationships/hyperlink" Target="mailto:mccannell@hotmail.com" TargetMode="External" /><Relationship Id="rId61" Type="http://schemas.openxmlformats.org/officeDocument/2006/relationships/hyperlink" Target="mailto:churwit@yahoo.com" TargetMode="External" /><Relationship Id="rId62" Type="http://schemas.openxmlformats.org/officeDocument/2006/relationships/hyperlink" Target="mailto:sarah@janschakowsky.org" TargetMode="External" /><Relationship Id="rId63" Type="http://schemas.openxmlformats.org/officeDocument/2006/relationships/hyperlink" Target="mailto:DJH1967@msn.com/daveobey@charterinternet.net" TargetMode="External" /><Relationship Id="rId64" Type="http://schemas.openxmlformats.org/officeDocument/2006/relationships/hyperlink" Target="mailto:scgf.hamilton@verizon.net" TargetMode="External" /><Relationship Id="rId65" Type="http://schemas.openxmlformats.org/officeDocument/2006/relationships/hyperlink" Target="mailto:walter@charlierangel.org" TargetMode="External" /><Relationship Id="rId66" Type="http://schemas.openxmlformats.org/officeDocument/2006/relationships/hyperlink" Target="mailto:papelbaum@comcast.net" TargetMode="External" /><Relationship Id="rId67" Type="http://schemas.openxmlformats.org/officeDocument/2006/relationships/hyperlink" Target="mailto:Teambart@bellsouth.net" TargetMode="External" /><Relationship Id="rId68" Type="http://schemas.openxmlformats.org/officeDocument/2006/relationships/hyperlink" Target="mailto:kingr8r@yahoo.com" TargetMode="External" /><Relationship Id="rId69" Type="http://schemas.openxmlformats.org/officeDocument/2006/relationships/hyperlink" Target="mailto:jszelenyi@aol.com" TargetMode="External" /><Relationship Id="rId70" Type="http://schemas.openxmlformats.org/officeDocument/2006/relationships/hyperlink" Target="mailto:brownell_mark@hotmail.com" TargetMode="External" /><Relationship Id="rId71" Type="http://schemas.openxmlformats.org/officeDocument/2006/relationships/hyperlink" Target="mailto:perry.finney@verizon.net" TargetMode="External" /><Relationship Id="rId72" Type="http://schemas.openxmlformats.org/officeDocument/2006/relationships/hyperlink" Target="mailto:lavant@msn.com" TargetMode="External" /><Relationship Id="rId73" Type="http://schemas.openxmlformats.org/officeDocument/2006/relationships/hyperlink" Target="mailto:FLT14@hotmail.com" TargetMode="External" /><Relationship Id="rId74" Type="http://schemas.openxmlformats.org/officeDocument/2006/relationships/hyperlink" Target="mailto:Hilarie.chambers@comcast.net" TargetMode="External" /><Relationship Id="rId75" Type="http://schemas.openxmlformats.org/officeDocument/2006/relationships/hyperlink" Target="mailto:stephanie@levinforcongress.com" TargetMode="External" /><Relationship Id="rId76" Type="http://schemas.openxmlformats.org/officeDocument/2006/relationships/hyperlink" Target="mailto:ben.chevet@mail.house.gov" TargetMode="External" /><Relationship Id="rId77" Type="http://schemas.openxmlformats.org/officeDocument/2006/relationships/hyperlink" Target="mailto:dhmou@aol.com" TargetMode="External" /><Relationship Id="rId78" Type="http://schemas.openxmlformats.org/officeDocument/2006/relationships/hyperlink" Target="mailto:jacqui_samuels@hotmail.com" TargetMode="External" /><Relationship Id="rId79" Type="http://schemas.openxmlformats.org/officeDocument/2006/relationships/hyperlink" Target="mailto:markgallagher@edmarkey.org" TargetMode="External" /><Relationship Id="rId80" Type="http://schemas.openxmlformats.org/officeDocument/2006/relationships/hyperlink" Target="mailto:crphilbin@yahoo.com" TargetMode="External" /><Relationship Id="rId81" Type="http://schemas.openxmlformats.org/officeDocument/2006/relationships/hyperlink" Target="mailto:ajablon@jablon.com" TargetMode="External" /><Relationship Id="rId82" Type="http://schemas.openxmlformats.org/officeDocument/2006/relationships/hyperlink" Target="mailto:scott_schloegel@hotmail.com" TargetMode="External" /><Relationship Id="rId83" Type="http://schemas.openxmlformats.org/officeDocument/2006/relationships/hyperlink" Target="mailto:joycebrayboy@yahoo.com" TargetMode="External" /><Relationship Id="rId84" Type="http://schemas.openxmlformats.org/officeDocument/2006/relationships/hyperlink" Target="mailto:joycebrayboy@yahoo.com" TargetMode="External" /><Relationship Id="rId85" Type="http://schemas.openxmlformats.org/officeDocument/2006/relationships/hyperlink" Target="mailto:dana_gresham@hotmail.com" TargetMode="External" /><Relationship Id="rId86" Type="http://schemas.openxmlformats.org/officeDocument/2006/relationships/hyperlink" Target="mailto:Tashacole1@aol.com" TargetMode="External" /><Relationship Id="rId87" Type="http://schemas.openxmlformats.org/officeDocument/2006/relationships/hyperlink" Target="mailto:benrich123@gmail.com" TargetMode="External" /><Relationship Id="rId88" Type="http://schemas.openxmlformats.org/officeDocument/2006/relationships/hyperlink" Target="mailto:Mhorstmann@allysonschwartz.com" TargetMode="External" /><Relationship Id="rId89" Type="http://schemas.openxmlformats.org/officeDocument/2006/relationships/hyperlink" Target="mailto:ymwdc@yahoo.com" TargetMode="External" /><Relationship Id="rId90" Type="http://schemas.openxmlformats.org/officeDocument/2006/relationships/hyperlink" Target="mailto:charlescjefferson@hotmail.com" TargetMode="External" /><Relationship Id="rId91" Type="http://schemas.openxmlformats.org/officeDocument/2006/relationships/hyperlink" Target="mailto:stjcampaign@aol.com" TargetMode="External" /><Relationship Id="rId92" Type="http://schemas.openxmlformats.org/officeDocument/2006/relationships/hyperlink" Target="mailto:eturner325@aol.com" TargetMode="External" /><Relationship Id="rId93" Type="http://schemas.openxmlformats.org/officeDocument/2006/relationships/hyperlink" Target="mailto:PolskaPani@aol.com" TargetMode="External" /><Relationship Id="rId94" Type="http://schemas.openxmlformats.org/officeDocument/2006/relationships/hyperlink" Target="mailto:plashafielding@hotmail.com" TargetMode="External" /><Relationship Id="rId95" Type="http://schemas.openxmlformats.org/officeDocument/2006/relationships/hyperlink" Target="mailto:carterwells@verizon.net" TargetMode="External" /><Relationship Id="rId96" Type="http://schemas.openxmlformats.org/officeDocument/2006/relationships/hyperlink" Target="mailto:rszemraj9@msn.com" TargetMode="External" /><Relationship Id="rId97" Type="http://schemas.openxmlformats.org/officeDocument/2006/relationships/hyperlink" Target="mailto:julieklittle@hotmail.com" TargetMode="External" /><Relationship Id="rId98" Type="http://schemas.openxmlformats.org/officeDocument/2006/relationships/hyperlink" Target="mailto:Chloe@leeforcongress.org" TargetMode="External" /><Relationship Id="rId99" Type="http://schemas.openxmlformats.org/officeDocument/2006/relationships/hyperlink" Target="mailto:billharper@visi.com" TargetMode="External" /><Relationship Id="rId100" Type="http://schemas.openxmlformats.org/officeDocument/2006/relationships/hyperlink" Target="mailto:erindady@hotmail.com" TargetMode="External" /><Relationship Id="rId101" Type="http://schemas.openxmlformats.org/officeDocument/2006/relationships/hyperlink" Target="mailto:Kpbrady1999@yahoo.com" TargetMode="External" /><Relationship Id="rId102" Type="http://schemas.openxmlformats.org/officeDocument/2006/relationships/hyperlink" Target="mailto:cd9th@aol.com" TargetMode="External" /><Relationship Id="rId103" Type="http://schemas.openxmlformats.org/officeDocument/2006/relationships/hyperlink" Target="mailto:godutch@dutchforcongress.com" TargetMode="External" /><Relationship Id="rId104" Type="http://schemas.openxmlformats.org/officeDocument/2006/relationships/hyperlink" Target="mailto:ashley@barrowforcongress" TargetMode="External" /><Relationship Id="rId105" Type="http://schemas.openxmlformats.org/officeDocument/2006/relationships/hyperlink" Target="mailto:jsteinbaum@yahoo.com" TargetMode="External" /><Relationship Id="rId106" Type="http://schemas.openxmlformats.org/officeDocument/2006/relationships/hyperlink" Target="mailto:lcopland@aol.com" TargetMode="External" /><Relationship Id="rId107" Type="http://schemas.openxmlformats.org/officeDocument/2006/relationships/hyperlink" Target="mailto:vwinpisinger@comcast.net" TargetMode="External" /><Relationship Id="rId108" Type="http://schemas.openxmlformats.org/officeDocument/2006/relationships/hyperlink" Target="mailto:bonlender@gmail.com" TargetMode="External" /><Relationship Id="rId109" Type="http://schemas.openxmlformats.org/officeDocument/2006/relationships/hyperlink" Target="mailto:pooshooter20009@yahoo.com" TargetMode="External" /><Relationship Id="rId110" Type="http://schemas.openxmlformats.org/officeDocument/2006/relationships/hyperlink" Target="mailto:don_lyster@hotmail.com" TargetMode="External" /><Relationship Id="rId111" Type="http://schemas.openxmlformats.org/officeDocument/2006/relationships/hyperlink" Target="mailto:BrendaP2000@aol.com" TargetMode="External" /><Relationship Id="rId112" Type="http://schemas.openxmlformats.org/officeDocument/2006/relationships/hyperlink" Target="mailto:mcclay217@aol.com" TargetMode="External" /><Relationship Id="rId113" Type="http://schemas.openxmlformats.org/officeDocument/2006/relationships/hyperlink" Target="mailto:Meeksforcongress@aol.com" TargetMode="External" /><Relationship Id="rId114" Type="http://schemas.openxmlformats.org/officeDocument/2006/relationships/hyperlink" Target="mailto:ellisshir@sbcglobal.net" TargetMode="External" /><Relationship Id="rId115" Type="http://schemas.openxmlformats.org/officeDocument/2006/relationships/hyperlink" Target="mailto:scott@bradsherman.com" TargetMode="External" /><Relationship Id="rId116" Type="http://schemas.openxmlformats.org/officeDocument/2006/relationships/hyperlink" Target="mailto:morgan@brianbaird.com" TargetMode="External" /><Relationship Id="rId117" Type="http://schemas.openxmlformats.org/officeDocument/2006/relationships/hyperlink" Target="mailto:cummingsforcon@aol.com" TargetMode="External" /><Relationship Id="rId118" Type="http://schemas.openxmlformats.org/officeDocument/2006/relationships/hyperlink" Target="mailto:melanie@defazioforcongress.com" TargetMode="External" /><Relationship Id="rId119" Type="http://schemas.openxmlformats.org/officeDocument/2006/relationships/hyperlink" Target="mailto:tessa@hersethforcongress.org" TargetMode="External" /><Relationship Id="rId120" Type="http://schemas.openxmlformats.org/officeDocument/2006/relationships/hyperlink" Target="mailto:amy@gilbertwolfand.com" TargetMode="External" /><Relationship Id="rId121" Type="http://schemas.openxmlformats.org/officeDocument/2006/relationships/hyperlink" Target="mailto:msylee80@hotmail.com" TargetMode="External" /><Relationship Id="rId122" Type="http://schemas.openxmlformats.org/officeDocument/2006/relationships/hyperlink" Target="mailto:melanie@mcevoyandassociates.com" TargetMode="External" /><Relationship Id="rId123" Type="http://schemas.openxmlformats.org/officeDocument/2006/relationships/hyperlink" Target="mailto:khinks@loretta.org" TargetMode="External" /><Relationship Id="rId124" Type="http://schemas.openxmlformats.org/officeDocument/2006/relationships/hyperlink" Target="mailto:kendra@woolseyforcongress.com/holly@woolseyforcongress.com" TargetMode="External" /><Relationship Id="rId125" Type="http://schemas.openxmlformats.org/officeDocument/2006/relationships/hyperlink" Target="mailto:margi@wuforcongress.com" TargetMode="External" /><Relationship Id="rId126" Type="http://schemas.openxmlformats.org/officeDocument/2006/relationships/hyperlink" Target="mailto:vcurrao@earthlink.net" TargetMode="External" /><Relationship Id="rId127" Type="http://schemas.openxmlformats.org/officeDocument/2006/relationships/hyperlink" Target="mailto:cwitt@gltcpas.com" TargetMode="External" /><Relationship Id="rId128" Type="http://schemas.openxmlformats.org/officeDocument/2006/relationships/hyperlink" Target="mailto:brooke@ricklarsen.org" TargetMode="External" /><Relationship Id="rId129" Type="http://schemas.openxmlformats.org/officeDocument/2006/relationships/hyperlink" Target="mailto:terrillnorth@hotmail.com" TargetMode="External" /><Relationship Id="rId130" Type="http://schemas.openxmlformats.org/officeDocument/2006/relationships/hyperlink" Target="mailto:jason.gross@verizon.net" TargetMode="External" /><Relationship Id="rId131" Type="http://schemas.openxmlformats.org/officeDocument/2006/relationships/hyperlink" Target="mailto:ghinote@mindspring.com" TargetMode="External" /><Relationship Id="rId132" Type="http://schemas.openxmlformats.org/officeDocument/2006/relationships/hyperlink" Target="mailto:jrganelliott@gmail.com" TargetMode="External" /><Relationship Id="rId133" Type="http://schemas.openxmlformats.org/officeDocument/2006/relationships/hyperlink" Target="mailto:jcfassler@yahoo.com" TargetMode="External" /><Relationship Id="rId134" Type="http://schemas.openxmlformats.org/officeDocument/2006/relationships/hyperlink" Target="mailto:eaton_chuck@hotmail.com" TargetMode="External" /><Relationship Id="rId135" Type="http://schemas.openxmlformats.org/officeDocument/2006/relationships/hyperlink" Target="mailto:jimpapa10@hotmail.com" TargetMode="External" /><Relationship Id="rId136" Type="http://schemas.openxmlformats.org/officeDocument/2006/relationships/hyperlink" Target="mailto:eugenejgreenjr@yahoo.com" TargetMode="External" /><Relationship Id="rId137" Type="http://schemas.openxmlformats.org/officeDocument/2006/relationships/hyperlink" Target="mailto:briansmoot@gmail.com" TargetMode="External" /><Relationship Id="rId138" Type="http://schemas.openxmlformats.org/officeDocument/2006/relationships/hyperlink" Target="mailto:rjrecklous@yahoo.com" TargetMode="External" /><Relationship Id="rId139" Type="http://schemas.openxmlformats.org/officeDocument/2006/relationships/hyperlink" Target="mailto:mharkins@gmail.com" TargetMode="External" /><Relationship Id="rId140" Type="http://schemas.openxmlformats.org/officeDocument/2006/relationships/hyperlink" Target="mailto:joe_trahern@yahoo.com" TargetMode="External" /><Relationship Id="rId141" Type="http://schemas.openxmlformats.org/officeDocument/2006/relationships/hyperlink" Target="mailto:joshuaraymond23@hotmail.com" TargetMode="External" /><Relationship Id="rId142" Type="http://schemas.openxmlformats.org/officeDocument/2006/relationships/hyperlink" Target="mailto:dchao@gmail.com" TargetMode="External" /><Relationship Id="rId143" Type="http://schemas.openxmlformats.org/officeDocument/2006/relationships/hyperlink" Target="mailto:lavernealexander52@aol.com" TargetMode="External" /><Relationship Id="rId144" Type="http://schemas.openxmlformats.org/officeDocument/2006/relationships/hyperlink" Target="mailto:rpcarl10@aol.com" TargetMode="External" /><Relationship Id="rId145" Type="http://schemas.openxmlformats.org/officeDocument/2006/relationships/hyperlink" Target="mailto:dd12v71@yahoo.com" TargetMode="External" /><Relationship Id="rId146" Type="http://schemas.openxmlformats.org/officeDocument/2006/relationships/hyperlink" Target="mailto:michael.torra@gmail.com" TargetMode="External" /><Relationship Id="rId147" Type="http://schemas.openxmlformats.org/officeDocument/2006/relationships/hyperlink" Target="mailto:alanbsalazar@aol.com" TargetMode="External" /><Relationship Id="rId148" Type="http://schemas.openxmlformats.org/officeDocument/2006/relationships/hyperlink" Target="mailto:rogan06@gmail.com" TargetMode="External" /><Relationship Id="rId149" Type="http://schemas.openxmlformats.org/officeDocument/2006/relationships/hyperlink" Target="mailto:jimbclarke@comcast.net" TargetMode="External" /><Relationship Id="rId150" Type="http://schemas.openxmlformats.org/officeDocument/2006/relationships/hyperlink" Target="mailto:john@melissabean.com" TargetMode="External" /><Relationship Id="rId151" Type="http://schemas.openxmlformats.org/officeDocument/2006/relationships/hyperlink" Target="mailto:lmacdc49@aol.com" TargetMode="External" /><Relationship Id="rId152" Type="http://schemas.openxmlformats.org/officeDocument/2006/relationships/hyperlink" Target="mailto:repmass08@yahoo.com" TargetMode="External" /><Relationship Id="rId153" Type="http://schemas.openxmlformats.org/officeDocument/2006/relationships/hyperlink" Target="mailto:philscaglia@yahoo.com" TargetMode="External" /><Relationship Id="rId154" Type="http://schemas.openxmlformats.org/officeDocument/2006/relationships/hyperlink" Target="mailto:beecherfrasier@aol.com" TargetMode="External" /><Relationship Id="rId155" Type="http://schemas.openxmlformats.org/officeDocument/2006/relationships/hyperlink" Target="mailto:ryankevin@aol.com" TargetMode="External" /><Relationship Id="rId156" Type="http://schemas.openxmlformats.org/officeDocument/2006/relationships/hyperlink" Target="mailto:winfield7@excite.com" TargetMode="External" /><Relationship Id="rId157" Type="http://schemas.openxmlformats.org/officeDocument/2006/relationships/hyperlink" Target="mailto:ericjames526@starpower.net" TargetMode="External" /><Relationship Id="rId158" Type="http://schemas.openxmlformats.org/officeDocument/2006/relationships/hyperlink" Target="mailto:lisaaboyd123@yahoo.com" TargetMode="External" /><Relationship Id="rId159" Type="http://schemas.openxmlformats.org/officeDocument/2006/relationships/hyperlink" Target="mailto:gene.smith@gmail.com" TargetMode="External" /><Relationship Id="rId160" Type="http://schemas.openxmlformats.org/officeDocument/2006/relationships/hyperlink" Target="mailto:snishioki@natdemclub.org" TargetMode="External" /><Relationship Id="rId161" Type="http://schemas.openxmlformats.org/officeDocument/2006/relationships/hyperlink" Target="mailto:vernon.l.simms@verizon.net" TargetMode="External" /><Relationship Id="rId162" Type="http://schemas.openxmlformats.org/officeDocument/2006/relationships/hyperlink" Target="mailto:richboykin@yahoo.com" TargetMode="External" /><Relationship Id="rId163" Type="http://schemas.openxmlformats.org/officeDocument/2006/relationships/hyperlink" Target="mailto:penny.dodge@gmail.com" TargetMode="External" /><Relationship Id="rId164" Type="http://schemas.openxmlformats.org/officeDocument/2006/relationships/hyperlink" Target="mailto:covered@hotmail.com" TargetMode="External" /><Relationship Id="rId165" Type="http://schemas.openxmlformats.org/officeDocument/2006/relationships/hyperlink" Target="mailto:treilly-hudock@comcast.net" TargetMode="External" /><Relationship Id="rId166" Type="http://schemas.openxmlformats.org/officeDocument/2006/relationships/hyperlink" Target="mailto:peterchandler@hotmail.com" TargetMode="External" /><Relationship Id="rId167" Type="http://schemas.openxmlformats.org/officeDocument/2006/relationships/hyperlink" Target="mailto:abr_69@yahoo.com" TargetMode="External" /><Relationship Id="rId168" Type="http://schemas.openxmlformats.org/officeDocument/2006/relationships/hyperlink" Target="mailto:ngomezjr@yahoo.com" TargetMode="External" /><Relationship Id="rId169" Type="http://schemas.openxmlformats.org/officeDocument/2006/relationships/hyperlink" Target="mailto:ljithome@cox.net" TargetMode="External" /><Relationship Id="rId170" Type="http://schemas.openxmlformats.org/officeDocument/2006/relationships/hyperlink" Target="mailto:lisasher@ix.netcom.com" TargetMode="External" /><Relationship Id="rId171" Type="http://schemas.openxmlformats.org/officeDocument/2006/relationships/hyperlink" Target="mailto:sharon.werner@mail.house.gov" TargetMode="External" /><Relationship Id="rId172" Type="http://schemas.openxmlformats.org/officeDocument/2006/relationships/hyperlink" Target="mailto:deanne005@yahoo.com" TargetMode="External" /><Relationship Id="rId173" Type="http://schemas.openxmlformats.org/officeDocument/2006/relationships/hyperlink" Target="mailto:blumenthal.bill@gmail.com" TargetMode="External" /><Relationship Id="rId174" Type="http://schemas.openxmlformats.org/officeDocument/2006/relationships/hyperlink" Target="mailto:ehm1212@yahoo.com" TargetMode="External" /><Relationship Id="rId175" Type="http://schemas.openxmlformats.org/officeDocument/2006/relationships/hyperlink" Target="mailto:robbyn@boswellforcongress.com" TargetMode="External" /><Relationship Id="rId176" Type="http://schemas.openxmlformats.org/officeDocument/2006/relationships/hyperlink" Target="mailto:libbygreer@comcast.net" TargetMode="External" /><Relationship Id="rId177" Type="http://schemas.openxmlformats.org/officeDocument/2006/relationships/hyperlink" Target="mailto:beth@boydforcongress.com" TargetMode="External" /><Relationship Id="rId178" Type="http://schemas.openxmlformats.org/officeDocument/2006/relationships/hyperlink" Target="mailto:terpwalsh@verizon.net" TargetMode="External" /><Relationship Id="rId179" Type="http://schemas.openxmlformats.org/officeDocument/2006/relationships/hyperlink" Target="mailto:ewoodward@hotmail.com" TargetMode="External" /><Relationship Id="rId180" Type="http://schemas.openxmlformats.org/officeDocument/2006/relationships/hyperlink" Target="mailto:arjohnson056@yahoo.com" TargetMode="External" /><Relationship Id="rId181" Type="http://schemas.openxmlformats.org/officeDocument/2006/relationships/hyperlink" Target="mailto:karl.britton@mail.house.gov" TargetMode="External" /><Relationship Id="rId182" Type="http://schemas.openxmlformats.org/officeDocument/2006/relationships/hyperlink" Target="mailto:adgillies@cox.net" TargetMode="External" /><Relationship Id="rId183" Type="http://schemas.openxmlformats.org/officeDocument/2006/relationships/hyperlink" Target="mailto:mshalopin@aol.com" TargetMode="External" /><Relationship Id="rId184" Type="http://schemas.openxmlformats.org/officeDocument/2006/relationships/hyperlink" Target="mailto:testinson@aol.com" TargetMode="External" /><Relationship Id="rId185" Type="http://schemas.openxmlformats.org/officeDocument/2006/relationships/hyperlink" Target="mailto:natalie.hiatt@mail.house.gov" TargetMode="External" /><Relationship Id="rId186" Type="http://schemas.openxmlformats.org/officeDocument/2006/relationships/hyperlink" Target="mailto:colin@hotmail.com" TargetMode="External" /><Relationship Id="rId187" Type="http://schemas.openxmlformats.org/officeDocument/2006/relationships/hyperlink" Target="mailto:zinniak@aol.com" TargetMode="External" /><Relationship Id="rId188" Type="http://schemas.openxmlformats.org/officeDocument/2006/relationships/hyperlink" Target="mailto:juliedwyer_2000@yahoo.com" TargetMode="External" /><Relationship Id="rId189" Type="http://schemas.openxmlformats.org/officeDocument/2006/relationships/hyperlink" Target="mailto:rhonda.jackson@mail.house.gov" TargetMode="External" /><Relationship Id="rId190" Type="http://schemas.openxmlformats.org/officeDocument/2006/relationships/hyperlink" Target="mailto:lindsay.mosshart@mail.house.gov" TargetMode="External" /><Relationship Id="rId191" Type="http://schemas.openxmlformats.org/officeDocument/2006/relationships/hyperlink" Target="mailto:green.campaign@att.net" TargetMode="External" /><Relationship Id="rId192" Type="http://schemas.openxmlformats.org/officeDocument/2006/relationships/hyperlink" Target="mailto:jack.pratt@mail.house.gov" TargetMode="External" /><Relationship Id="rId193" Type="http://schemas.openxmlformats.org/officeDocument/2006/relationships/hyperlink" Target="mailto:jackpratt4@yahoo.com" TargetMode="External" /><Relationship Id="rId194" Type="http://schemas.openxmlformats.org/officeDocument/2006/relationships/hyperlink" Target="mailto:nicole.haber@mail.house.gov" TargetMode="External" /><Relationship Id="rId195" Type="http://schemas.openxmlformats.org/officeDocument/2006/relationships/hyperlink" Target="mailto:d.williams@mail.house.gov" TargetMode="External" /><Relationship Id="rId196" Type="http://schemas.openxmlformats.org/officeDocument/2006/relationships/hyperlink" Target="mailto:dwilly3215@yahoo.com" TargetMode="External" /><Relationship Id="rId197" Type="http://schemas.openxmlformats.org/officeDocument/2006/relationships/hyperlink" Target="mailto:katie.tillley@mail.house.gov" TargetMode="External" /><Relationship Id="rId198" Type="http://schemas.openxmlformats.org/officeDocument/2006/relationships/hyperlink" Target="mailto:kbtilley@gmail.com" TargetMode="External" /><Relationship Id="rId199" Type="http://schemas.openxmlformats.org/officeDocument/2006/relationships/hyperlink" Target="mailto:thiede@kagen4congress.com" TargetMode="External" /><Relationship Id="rId200" Type="http://schemas.openxmlformats.org/officeDocument/2006/relationships/hyperlink" Target="mailto:adam.brand@mail.house.gov" TargetMode="External" /><Relationship Id="rId201" Type="http://schemas.openxmlformats.org/officeDocument/2006/relationships/hyperlink" Target="mailto:mecher@kennedyforri.com" TargetMode="External" /><Relationship Id="rId202" Type="http://schemas.openxmlformats.org/officeDocument/2006/relationships/hyperlink" Target="mailto:Mike.Lykes@mail.house.gov" TargetMode="External" /><Relationship Id="rId203" Type="http://schemas.openxmlformats.org/officeDocument/2006/relationships/hyperlink" Target="mailto:mikelykes@earthlink.net" TargetMode="External" /><Relationship Id="rId204" Type="http://schemas.openxmlformats.org/officeDocument/2006/relationships/hyperlink" Target="mailto:suzanne.jordan@mail.house.gov" TargetMode="External" /><Relationship Id="rId205" Type="http://schemas.openxmlformats.org/officeDocument/2006/relationships/hyperlink" Target="mailto:kristenelise@gmail.com" TargetMode="External" /><Relationship Id="rId206" Type="http://schemas.openxmlformats.org/officeDocument/2006/relationships/hyperlink" Target="mailto:bambi.yingst@mail.house.gov" TargetMode="External" /><Relationship Id="rId207" Type="http://schemas.openxmlformats.org/officeDocument/2006/relationships/hyperlink" Target="mailto:arnoldb_2008@yahoo.com" TargetMode="External" /><Relationship Id="rId208" Type="http://schemas.openxmlformats.org/officeDocument/2006/relationships/hyperlink" Target="mailto:katiebelanger@tammybaldwin.com" TargetMode="External" /><Relationship Id="rId209" Type="http://schemas.openxmlformats.org/officeDocument/2006/relationships/hyperlink" Target="mailto:pakovar@gmail.com" TargetMode="External" /><Relationship Id="rId210" Type="http://schemas.openxmlformats.org/officeDocument/2006/relationships/hyperlink" Target="mailto:curtclifton@gmail.com" TargetMode="External" /><Relationship Id="rId211" Type="http://schemas.openxmlformats.org/officeDocument/2006/relationships/hyperlink" Target="mailto:cscliftonljc@mail.house.gov" TargetMode="External" /><Relationship Id="rId212" Type="http://schemas.openxmlformats.org/officeDocument/2006/relationships/hyperlink" Target="mailto:elena.keydel@mail.house.gov" TargetMode="External" /><Relationship Id="rId213" Type="http://schemas.openxmlformats.org/officeDocument/2006/relationships/hyperlink" Target="mailto:daniel.weiss@mail.house.gov" TargetMode="External" /><Relationship Id="rId214" Type="http://schemas.openxmlformats.org/officeDocument/2006/relationships/hyperlink" Target="mailto:cweiss2205@aol.com" TargetMode="External" /><Relationship Id="rId215" Type="http://schemas.openxmlformats.org/officeDocument/2006/relationships/hyperlink" Target="mailto:sylvia.arthur@mail.house.ogv" TargetMode="External" /><Relationship Id="rId216" Type="http://schemas.openxmlformats.org/officeDocument/2006/relationships/hyperlink" Target="mailto:lsistek@mail.house.gov" TargetMode="External" /><Relationship Id="rId217" Type="http://schemas.openxmlformats.org/officeDocument/2006/relationships/hyperlink" Target="mailto:lensistek@att.net" TargetMode="External" /><Relationship Id="rId218" Type="http://schemas.openxmlformats.org/officeDocument/2006/relationships/hyperlink" Target="mailto:Stuart.Chapman@mail.house.gov" TargetMode="External" /><Relationship Id="rId219" Type="http://schemas.openxmlformats.org/officeDocument/2006/relationships/hyperlink" Target="mailto:julie.ross@gmail.com" TargetMode="External" /><Relationship Id="rId220" Type="http://schemas.openxmlformats.org/officeDocument/2006/relationships/hyperlink" Target="mailto:lisa.williams@mail.house.gov" TargetMode="External" /><Relationship Id="rId221" Type="http://schemas.openxmlformats.org/officeDocument/2006/relationships/hyperlink" Target="mailto:hana@mail.house.gov" TargetMode="External" /><Relationship Id="rId222" Type="http://schemas.openxmlformats.org/officeDocument/2006/relationships/hyperlink" Target="mailto:pa4kanjor@ptd.net" TargetMode="External" /><Relationship Id="rId223" Type="http://schemas.openxmlformats.org/officeDocument/2006/relationships/hyperlink" Target="mailto:patrice.willoughby@mail.house.gov" TargetMode="External" /><Relationship Id="rId224" Type="http://schemas.openxmlformats.org/officeDocument/2006/relationships/hyperlink" Target="mailto:dana.houle@mail.house.gov" TargetMode="External" /><Relationship Id="rId225" Type="http://schemas.openxmlformats.org/officeDocument/2006/relationships/hyperlink" Target="mailto:houlede@gmail.com" TargetMode="External" /><Relationship Id="rId226" Type="http://schemas.openxmlformats.org/officeDocument/2006/relationships/hyperlink" Target="mailto:luke.watson@mail.house.gov" TargetMode="External" /><Relationship Id="rId227" Type="http://schemas.openxmlformats.org/officeDocument/2006/relationships/hyperlink" Target="mailto:tx.dems@gmail.com" TargetMode="External" /><Relationship Id="rId228" Type="http://schemas.openxmlformats.org/officeDocument/2006/relationships/hyperlink" Target="mailto:chris@hodesforcongress.com" TargetMode="External" /><Relationship Id="rId229" Type="http://schemas.openxmlformats.org/officeDocument/2006/relationships/hyperlink" Target="mailto:murat.gokcogdem@mail.house.gov" TargetMode="External" /><Relationship Id="rId230" Type="http://schemas.openxmlformats.org/officeDocument/2006/relationships/hyperlink" Target="mailto:elifmg11@verizon.net" TargetMode="External" /><Relationship Id="rId231" Type="http://schemas.openxmlformats.org/officeDocument/2006/relationships/hyperlink" Target="mailto:jason.tai@mail.house.gov" TargetMode="External" /><Relationship Id="rId232" Type="http://schemas.openxmlformats.org/officeDocument/2006/relationships/hyperlink" Target="mailto:lipinski2008@aol.com" TargetMode="External" /><Relationship Id="rId233" Type="http://schemas.openxmlformats.org/officeDocument/2006/relationships/hyperlink" Target="mailto:jennifer.sypolt@mail.house.gov" TargetMode="External" /><Relationship Id="rId234" Type="http://schemas.openxmlformats.org/officeDocument/2006/relationships/hyperlink" Target="mailto:keithjen24@aol.com" TargetMode="External" /><Relationship Id="rId235" Type="http://schemas.openxmlformats.org/officeDocument/2006/relationships/hyperlink" Target="mailto:jesse.klempner@mail.house.gov" TargetMode="External" /><Relationship Id="rId236" Type="http://schemas.openxmlformats.org/officeDocument/2006/relationships/hyperlink" Target="mailto:cranston.gray@mail.house.gov" TargetMode="External" /><Relationship Id="rId237" Type="http://schemas.openxmlformats.org/officeDocument/2006/relationships/hyperlink" Target="mailto:elizabeth.harris@mail.house.gov" TargetMode="External" /><Relationship Id="rId238" Type="http://schemas.openxmlformats.org/officeDocument/2006/relationships/hyperlink" Target="mailto:campaignresources@nc.rr.com" TargetMode="External" /><Relationship Id="rId239" Type="http://schemas.openxmlformats.org/officeDocument/2006/relationships/hyperlink" Target="mailto:tilghman@priceforcongress.com" TargetMode="External" /><Relationship Id="rId240" Type="http://schemas.openxmlformats.org/officeDocument/2006/relationships/hyperlink" Target="mailto:molly@mollyallanassociates.com" TargetMode="External" /><Relationship Id="rId2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rry.finney@verizon.net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491"/>
  <sheetViews>
    <sheetView tabSelected="1" zoomScale="85" zoomScaleNormal="85" workbookViewId="0" topLeftCell="E1">
      <pane xSplit="6" ySplit="10" topLeftCell="AK160" activePane="bottomRight" state="frozen"/>
      <selection pane="topLeft" activeCell="E1" sqref="E1"/>
      <selection pane="topRight" activeCell="K1" sqref="K1"/>
      <selection pane="bottomLeft" activeCell="E11" sqref="E11"/>
      <selection pane="bottomRight" activeCell="AM165" sqref="AM165"/>
    </sheetView>
  </sheetViews>
  <sheetFormatPr defaultColWidth="9.140625" defaultRowHeight="12.75"/>
  <cols>
    <col min="1" max="1" width="5.7109375" style="26" customWidth="1"/>
    <col min="2" max="2" width="14.8515625" style="26" customWidth="1"/>
    <col min="3" max="3" width="17.7109375" style="26" customWidth="1"/>
    <col min="4" max="4" width="37.421875" style="26" customWidth="1"/>
    <col min="5" max="5" width="18.00390625" style="26" customWidth="1"/>
    <col min="6" max="6" width="12.8515625" style="26" customWidth="1"/>
    <col min="7" max="7" width="12.57421875" style="26" customWidth="1"/>
    <col min="8" max="8" width="25.421875" style="13" customWidth="1"/>
    <col min="9" max="9" width="7.00390625" style="13" customWidth="1"/>
    <col min="10" max="10" width="6.421875" style="13" customWidth="1"/>
    <col min="11" max="11" width="11.00390625" style="83" customWidth="1"/>
    <col min="12" max="13" width="21.140625" style="17" customWidth="1"/>
    <col min="14" max="14" width="21.140625" style="35" customWidth="1"/>
    <col min="15" max="15" width="12.57421875" style="17" customWidth="1"/>
    <col min="16" max="18" width="26.57421875" style="25" customWidth="1"/>
    <col min="19" max="19" width="22.140625" style="17" customWidth="1"/>
    <col min="20" max="20" width="9.28125" style="17" customWidth="1"/>
    <col min="21" max="21" width="9.7109375" style="17" customWidth="1"/>
    <col min="22" max="22" width="11.28125" style="17" customWidth="1"/>
    <col min="23" max="23" width="9.7109375" style="17" customWidth="1"/>
    <col min="24" max="24" width="11.28125" style="17" customWidth="1"/>
    <col min="25" max="25" width="10.7109375" style="17" customWidth="1"/>
    <col min="26" max="26" width="9.8515625" style="60" customWidth="1"/>
    <col min="27" max="27" width="9.7109375" style="17" customWidth="1"/>
    <col min="28" max="28" width="9.8515625" style="61" customWidth="1"/>
    <col min="29" max="29" width="10.7109375" style="17" customWidth="1"/>
    <col min="30" max="31" width="9.140625" style="17" customWidth="1"/>
    <col min="32" max="32" width="9.140625" style="62" customWidth="1"/>
    <col min="33" max="33" width="9.140625" style="17" customWidth="1"/>
    <col min="34" max="34" width="9.140625" style="60" customWidth="1"/>
    <col min="35" max="36" width="9.140625" style="17" customWidth="1"/>
    <col min="37" max="37" width="11.140625" style="17" customWidth="1"/>
    <col min="38" max="38" width="17.00390625" style="35" customWidth="1"/>
    <col min="39" max="39" width="17.00390625" style="17" customWidth="1"/>
    <col min="40" max="41" width="13.28125" style="17" customWidth="1"/>
    <col min="42" max="42" width="12.28125" style="17" customWidth="1"/>
    <col min="43" max="43" width="22.00390625" style="44" customWidth="1"/>
    <col min="44" max="44" width="15.421875" style="449" customWidth="1"/>
    <col min="45" max="45" width="17.8515625" style="140" customWidth="1"/>
    <col min="46" max="46" width="15.28125" style="140" customWidth="1"/>
    <col min="47" max="47" width="19.00390625" style="140" customWidth="1"/>
    <col min="48" max="48" width="13.8515625" style="140" customWidth="1"/>
    <col min="49" max="49" width="12.140625" style="140" customWidth="1"/>
    <col min="50" max="50" width="26.421875" style="158" customWidth="1"/>
    <col min="51" max="51" width="12.8515625" style="140" customWidth="1"/>
    <col min="52" max="52" width="9.140625" style="140" customWidth="1"/>
    <col min="53" max="53" width="13.421875" style="140" customWidth="1"/>
    <col min="54" max="54" width="12.8515625" style="17" customWidth="1"/>
    <col min="55" max="55" width="11.28125" style="17" customWidth="1"/>
    <col min="56" max="57" width="16.140625" style="17" customWidth="1"/>
    <col min="58" max="58" width="18.28125" style="17" customWidth="1"/>
    <col min="59" max="59" width="12.57421875" style="17" customWidth="1"/>
    <col min="60" max="60" width="9.421875" style="17" customWidth="1"/>
    <col min="61" max="61" width="9.57421875" style="17" customWidth="1"/>
    <col min="62" max="62" width="10.8515625" style="17" customWidth="1"/>
    <col min="63" max="64" width="9.140625" style="17" customWidth="1"/>
    <col min="65" max="65" width="21.57421875" style="17" customWidth="1"/>
    <col min="66" max="68" width="15.421875" style="17" customWidth="1"/>
    <col min="69" max="70" width="26.8515625" style="17" customWidth="1"/>
    <col min="71" max="73" width="15.28125" style="17" customWidth="1"/>
    <col min="74" max="74" width="25.00390625" style="17" customWidth="1"/>
    <col min="75" max="75" width="19.8515625" style="17" customWidth="1"/>
    <col min="76" max="76" width="31.28125" style="17" customWidth="1"/>
    <col min="77" max="77" width="22.8515625" style="17" customWidth="1"/>
    <col min="78" max="78" width="32.421875" style="17" customWidth="1"/>
    <col min="79" max="79" width="38.140625" style="17" customWidth="1"/>
    <col min="80" max="80" width="18.7109375" style="17" customWidth="1"/>
    <col min="81" max="81" width="35.8515625" style="17" customWidth="1"/>
    <col min="82" max="16384" width="9.140625" style="17" customWidth="1"/>
  </cols>
  <sheetData>
    <row r="1" spans="1:89" s="12" customFormat="1" ht="60" customHeight="1">
      <c r="A1" s="1"/>
      <c r="B1" s="1" t="s">
        <v>2152</v>
      </c>
      <c r="C1" s="1" t="s">
        <v>2153</v>
      </c>
      <c r="D1" s="1" t="s">
        <v>2154</v>
      </c>
      <c r="E1" s="1" t="s">
        <v>2155</v>
      </c>
      <c r="F1" s="1" t="s">
        <v>2156</v>
      </c>
      <c r="G1" s="1" t="s">
        <v>2157</v>
      </c>
      <c r="H1" s="2" t="s">
        <v>2158</v>
      </c>
      <c r="I1" s="2" t="s">
        <v>2159</v>
      </c>
      <c r="J1" s="2" t="s">
        <v>2160</v>
      </c>
      <c r="K1" s="3" t="s">
        <v>2161</v>
      </c>
      <c r="L1" s="2" t="s">
        <v>2162</v>
      </c>
      <c r="M1" s="145" t="s">
        <v>2621</v>
      </c>
      <c r="N1" s="145" t="s">
        <v>1789</v>
      </c>
      <c r="O1" s="2" t="s">
        <v>2861</v>
      </c>
      <c r="P1" s="5" t="s">
        <v>2862</v>
      </c>
      <c r="Q1" s="5" t="s">
        <v>1346</v>
      </c>
      <c r="R1" s="5" t="s">
        <v>4167</v>
      </c>
      <c r="S1" s="5" t="s">
        <v>2863</v>
      </c>
      <c r="T1" s="6" t="s">
        <v>2864</v>
      </c>
      <c r="U1" s="7" t="s">
        <v>2865</v>
      </c>
      <c r="V1" s="7" t="s">
        <v>2394</v>
      </c>
      <c r="W1" s="7" t="s">
        <v>2395</v>
      </c>
      <c r="X1" s="6" t="s">
        <v>2396</v>
      </c>
      <c r="Y1" s="7" t="s">
        <v>2397</v>
      </c>
      <c r="Z1" s="8" t="s">
        <v>74</v>
      </c>
      <c r="AA1" s="7" t="s">
        <v>2398</v>
      </c>
      <c r="AB1" s="9" t="s">
        <v>2399</v>
      </c>
      <c r="AC1" s="7" t="s">
        <v>2400</v>
      </c>
      <c r="AD1" s="9" t="s">
        <v>2401</v>
      </c>
      <c r="AE1" s="7" t="s">
        <v>2402</v>
      </c>
      <c r="AF1" s="10" t="s">
        <v>2403</v>
      </c>
      <c r="AG1" s="7" t="s">
        <v>2404</v>
      </c>
      <c r="AH1" s="8" t="s">
        <v>2403</v>
      </c>
      <c r="AI1" s="7" t="s">
        <v>2404</v>
      </c>
      <c r="AJ1" s="9" t="s">
        <v>2405</v>
      </c>
      <c r="AK1" s="6" t="s">
        <v>2406</v>
      </c>
      <c r="AL1" s="146" t="s">
        <v>2407</v>
      </c>
      <c r="AM1" s="5" t="s">
        <v>2408</v>
      </c>
      <c r="AN1" s="5" t="s">
        <v>2409</v>
      </c>
      <c r="AO1" s="5" t="s">
        <v>4339</v>
      </c>
      <c r="AP1" s="5" t="s">
        <v>2410</v>
      </c>
      <c r="AQ1" s="5" t="s">
        <v>2411</v>
      </c>
      <c r="AR1" s="443" t="s">
        <v>2412</v>
      </c>
      <c r="AS1" s="1" t="s">
        <v>2882</v>
      </c>
      <c r="AT1" s="1" t="s">
        <v>2889</v>
      </c>
      <c r="AU1" s="1" t="s">
        <v>2890</v>
      </c>
      <c r="AV1" s="1" t="s">
        <v>2883</v>
      </c>
      <c r="AW1" s="1" t="s">
        <v>2884</v>
      </c>
      <c r="AX1" s="1" t="s">
        <v>2885</v>
      </c>
      <c r="AY1" s="1" t="s">
        <v>2886</v>
      </c>
      <c r="AZ1" s="1" t="s">
        <v>2887</v>
      </c>
      <c r="BA1" s="1" t="s">
        <v>2888</v>
      </c>
      <c r="BB1" s="1" t="s">
        <v>2891</v>
      </c>
      <c r="BC1" s="1" t="s">
        <v>1522</v>
      </c>
      <c r="BD1" s="1" t="s">
        <v>627</v>
      </c>
      <c r="BE1" s="1" t="s">
        <v>628</v>
      </c>
      <c r="BF1" s="1" t="s">
        <v>2892</v>
      </c>
      <c r="BG1" s="1" t="s">
        <v>2893</v>
      </c>
      <c r="BH1" s="1" t="s">
        <v>2894</v>
      </c>
      <c r="BI1" s="1" t="s">
        <v>2895</v>
      </c>
      <c r="BJ1" s="1" t="s">
        <v>2896</v>
      </c>
      <c r="BK1" s="1" t="s">
        <v>2897</v>
      </c>
      <c r="BL1" s="1" t="s">
        <v>2898</v>
      </c>
      <c r="BM1" s="1" t="s">
        <v>2899</v>
      </c>
      <c r="BN1" s="1" t="s">
        <v>2900</v>
      </c>
      <c r="BO1" s="1" t="s">
        <v>2901</v>
      </c>
      <c r="BP1" s="1" t="s">
        <v>629</v>
      </c>
      <c r="BQ1" s="1" t="s">
        <v>2902</v>
      </c>
      <c r="BR1" s="1" t="s">
        <v>630</v>
      </c>
      <c r="BS1" s="1" t="s">
        <v>2903</v>
      </c>
      <c r="BT1" s="1" t="s">
        <v>623</v>
      </c>
      <c r="BU1" s="1" t="s">
        <v>624</v>
      </c>
      <c r="BV1" s="1" t="s">
        <v>625</v>
      </c>
      <c r="BW1" s="1" t="s">
        <v>626</v>
      </c>
      <c r="BX1" s="1" t="s">
        <v>2904</v>
      </c>
      <c r="BY1" s="5" t="s">
        <v>2907</v>
      </c>
      <c r="BZ1" s="5" t="s">
        <v>2905</v>
      </c>
      <c r="CA1" s="5" t="s">
        <v>2906</v>
      </c>
      <c r="CB1" s="5" t="s">
        <v>2908</v>
      </c>
      <c r="CC1" s="11"/>
      <c r="CD1" s="11"/>
      <c r="CE1" s="11"/>
      <c r="CF1" s="11"/>
      <c r="CG1" s="11"/>
      <c r="CH1" s="11"/>
      <c r="CI1" s="11"/>
      <c r="CJ1" s="11"/>
      <c r="CK1" s="11"/>
    </row>
    <row r="2" spans="1:89" s="97" customFormat="1" ht="27.75" customHeight="1">
      <c r="A2" s="86"/>
      <c r="B2" s="86"/>
      <c r="C2" s="86"/>
      <c r="D2" s="86"/>
      <c r="E2" s="86"/>
      <c r="F2" s="86"/>
      <c r="G2" s="86"/>
      <c r="H2" s="87"/>
      <c r="I2" s="87"/>
      <c r="J2" s="87"/>
      <c r="K2" s="88"/>
      <c r="L2" s="87"/>
      <c r="M2" s="87"/>
      <c r="N2" s="141"/>
      <c r="O2" s="87"/>
      <c r="P2" s="90"/>
      <c r="Q2" s="90"/>
      <c r="R2" s="90"/>
      <c r="S2" s="90"/>
      <c r="T2" s="91"/>
      <c r="U2" s="92"/>
      <c r="V2" s="92"/>
      <c r="W2" s="92"/>
      <c r="X2" s="91"/>
      <c r="Y2" s="92"/>
      <c r="Z2" s="93"/>
      <c r="AA2" s="92"/>
      <c r="AB2" s="94"/>
      <c r="AC2" s="92"/>
      <c r="AD2" s="94"/>
      <c r="AE2" s="92"/>
      <c r="AF2" s="95"/>
      <c r="AG2" s="92"/>
      <c r="AH2" s="93"/>
      <c r="AI2" s="92"/>
      <c r="AJ2" s="94"/>
      <c r="AK2" s="91"/>
      <c r="AL2" s="148"/>
      <c r="AM2" s="90"/>
      <c r="AN2" s="90"/>
      <c r="AO2" s="90"/>
      <c r="AP2" s="90"/>
      <c r="AQ2" s="90"/>
      <c r="AR2" s="444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90"/>
      <c r="BZ2" s="90"/>
      <c r="CA2" s="90"/>
      <c r="CB2" s="90"/>
      <c r="CC2" s="96"/>
      <c r="CD2" s="96"/>
      <c r="CE2" s="96"/>
      <c r="CF2" s="96"/>
      <c r="CG2" s="96"/>
      <c r="CH2" s="96"/>
      <c r="CI2" s="96"/>
      <c r="CJ2" s="96"/>
      <c r="CK2" s="96"/>
    </row>
    <row r="3" spans="3:81" ht="18.75" customHeight="1">
      <c r="C3" s="14"/>
      <c r="E3" s="14"/>
      <c r="F3" s="14"/>
      <c r="G3" s="14"/>
      <c r="H3" s="27" t="s">
        <v>2909</v>
      </c>
      <c r="I3" s="15"/>
      <c r="J3" s="15"/>
      <c r="K3" s="16"/>
      <c r="L3" s="15"/>
      <c r="M3" s="170"/>
      <c r="N3" s="142"/>
      <c r="O3" s="15"/>
      <c r="P3" s="24"/>
      <c r="Q3" s="24"/>
      <c r="R3" s="24"/>
      <c r="S3" s="18"/>
      <c r="T3" s="19"/>
      <c r="U3" s="20"/>
      <c r="V3" s="20"/>
      <c r="W3" s="20"/>
      <c r="X3" s="19"/>
      <c r="Y3" s="20"/>
      <c r="Z3" s="21"/>
      <c r="AA3" s="20"/>
      <c r="AB3" s="22"/>
      <c r="AC3" s="20"/>
      <c r="AD3" s="22"/>
      <c r="AE3" s="20"/>
      <c r="AF3" s="23"/>
      <c r="AG3" s="20"/>
      <c r="AH3" s="21"/>
      <c r="AI3" s="20"/>
      <c r="AJ3" s="22"/>
      <c r="AK3" s="19"/>
      <c r="AL3" s="149"/>
      <c r="AM3" s="24"/>
      <c r="AN3" s="24"/>
      <c r="AO3" s="24"/>
      <c r="AP3" s="24"/>
      <c r="AQ3" s="24"/>
      <c r="AR3" s="445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24"/>
      <c r="BZ3" s="24"/>
      <c r="CA3" s="24"/>
      <c r="CB3" s="24"/>
      <c r="CC3" s="25"/>
    </row>
    <row r="4" spans="1:75" s="274" customFormat="1" ht="23.25">
      <c r="A4" s="272">
        <v>1</v>
      </c>
      <c r="B4" s="272"/>
      <c r="C4" s="272"/>
      <c r="E4" s="272" t="s">
        <v>2910</v>
      </c>
      <c r="F4" s="272" t="s">
        <v>2911</v>
      </c>
      <c r="G4" s="272" t="s">
        <v>2912</v>
      </c>
      <c r="H4" s="290" t="s">
        <v>2913</v>
      </c>
      <c r="I4" s="290" t="s">
        <v>2914</v>
      </c>
      <c r="J4" s="290">
        <v>11</v>
      </c>
      <c r="K4" s="291"/>
      <c r="L4" s="345" t="s">
        <v>2915</v>
      </c>
      <c r="M4" s="293">
        <v>185945</v>
      </c>
      <c r="N4" s="294">
        <v>282853</v>
      </c>
      <c r="O4" s="303">
        <v>850000</v>
      </c>
      <c r="P4" s="325" t="s">
        <v>2916</v>
      </c>
      <c r="Q4" s="326">
        <v>205094</v>
      </c>
      <c r="R4" s="326"/>
      <c r="S4" s="326">
        <v>152178</v>
      </c>
      <c r="T4" s="303"/>
      <c r="U4" s="327"/>
      <c r="V4" s="303"/>
      <c r="W4" s="327"/>
      <c r="X4" s="303"/>
      <c r="Y4" s="327"/>
      <c r="Z4" s="294"/>
      <c r="AA4" s="327"/>
      <c r="AB4" s="303"/>
      <c r="AC4" s="327"/>
      <c r="AF4" s="329"/>
      <c r="AH4" s="294"/>
      <c r="AJ4" s="328"/>
      <c r="AK4" s="327"/>
      <c r="AL4" s="301">
        <v>800000</v>
      </c>
      <c r="AM4" s="302">
        <v>100000</v>
      </c>
      <c r="AN4" s="302">
        <f>SUM(AL4)-AM4</f>
        <v>700000</v>
      </c>
      <c r="AO4" s="302">
        <v>25000000</v>
      </c>
      <c r="AP4" s="302">
        <v>3358433</v>
      </c>
      <c r="AQ4" s="303">
        <v>1421041</v>
      </c>
      <c r="AR4" s="446">
        <v>100000</v>
      </c>
      <c r="AS4" s="305" t="s">
        <v>2983</v>
      </c>
      <c r="AT4" s="305" t="s">
        <v>2984</v>
      </c>
      <c r="AU4" s="305" t="s">
        <v>3061</v>
      </c>
      <c r="AV4" s="272"/>
      <c r="AW4" s="272"/>
      <c r="AX4" s="272" t="s">
        <v>780</v>
      </c>
      <c r="AY4" s="272" t="s">
        <v>781</v>
      </c>
      <c r="AZ4" s="272" t="s">
        <v>2914</v>
      </c>
      <c r="BA4" s="273">
        <v>94102</v>
      </c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</row>
    <row r="5" spans="1:75" s="28" customFormat="1" ht="12.75">
      <c r="A5" s="26">
        <v>2</v>
      </c>
      <c r="B5" s="26"/>
      <c r="C5" s="26"/>
      <c r="D5" s="26"/>
      <c r="E5" s="26" t="s">
        <v>2910</v>
      </c>
      <c r="F5" s="26" t="s">
        <v>2919</v>
      </c>
      <c r="G5" s="26" t="s">
        <v>2920</v>
      </c>
      <c r="H5" s="29" t="s">
        <v>2921</v>
      </c>
      <c r="I5" s="29" t="s">
        <v>2922</v>
      </c>
      <c r="J5" s="29">
        <v>14</v>
      </c>
      <c r="K5" s="30"/>
      <c r="L5" s="31" t="s">
        <v>2923</v>
      </c>
      <c r="M5" s="170">
        <v>393844</v>
      </c>
      <c r="N5" s="35">
        <v>409889</v>
      </c>
      <c r="O5" s="33">
        <v>750000</v>
      </c>
      <c r="P5" s="51" t="s">
        <v>2924</v>
      </c>
      <c r="Q5" s="51"/>
      <c r="R5" s="32">
        <v>479608</v>
      </c>
      <c r="S5" s="32">
        <v>722522</v>
      </c>
      <c r="T5" s="33"/>
      <c r="U5" s="34"/>
      <c r="V5" s="33"/>
      <c r="W5" s="34"/>
      <c r="X5" s="33"/>
      <c r="Y5" s="34"/>
      <c r="Z5" s="35"/>
      <c r="AA5" s="34"/>
      <c r="AB5" s="33"/>
      <c r="AC5" s="34"/>
      <c r="AF5" s="36"/>
      <c r="AH5" s="35"/>
      <c r="AJ5" s="37"/>
      <c r="AK5" s="34"/>
      <c r="AL5" s="64">
        <v>800000</v>
      </c>
      <c r="AM5" s="38">
        <v>150000</v>
      </c>
      <c r="AN5" s="302">
        <f aca="true" t="shared" si="0" ref="AN5:AN68">SUM(AL5)-AM5</f>
        <v>650000</v>
      </c>
      <c r="AO5" s="38">
        <v>2500000</v>
      </c>
      <c r="AP5" s="39">
        <v>176250</v>
      </c>
      <c r="AQ5" s="39">
        <v>259800</v>
      </c>
      <c r="AR5" s="446">
        <v>100000</v>
      </c>
      <c r="AS5" s="26" t="s">
        <v>3341</v>
      </c>
      <c r="AT5" s="26" t="s">
        <v>3342</v>
      </c>
      <c r="AU5" s="26" t="s">
        <v>3343</v>
      </c>
      <c r="AV5" s="26" t="s">
        <v>2242</v>
      </c>
      <c r="AW5" s="26"/>
      <c r="AX5" s="26" t="s">
        <v>2243</v>
      </c>
      <c r="AY5" s="26" t="s">
        <v>2244</v>
      </c>
      <c r="AZ5" s="26" t="s">
        <v>2922</v>
      </c>
      <c r="BA5" s="40">
        <v>20659</v>
      </c>
      <c r="BB5" s="346" t="s">
        <v>2245</v>
      </c>
      <c r="BC5" s="26" t="s">
        <v>2246</v>
      </c>
      <c r="BD5" s="26" t="s">
        <v>2247</v>
      </c>
      <c r="BE5" s="26"/>
      <c r="BF5" s="26"/>
      <c r="BG5" s="26"/>
      <c r="BH5" s="26"/>
      <c r="BI5" s="26"/>
      <c r="BJ5" s="26"/>
      <c r="BK5" s="26"/>
      <c r="BL5" s="26"/>
      <c r="BM5" s="26" t="s">
        <v>2248</v>
      </c>
      <c r="BN5" s="279"/>
      <c r="BO5" s="26"/>
      <c r="BP5" s="26"/>
      <c r="BQ5" s="26"/>
      <c r="BR5" s="26"/>
      <c r="BS5" s="26"/>
      <c r="BT5" s="26"/>
      <c r="BU5" s="26"/>
      <c r="BV5" s="26"/>
      <c r="BW5" s="26"/>
    </row>
    <row r="6" spans="1:79" s="28" customFormat="1" ht="15.75">
      <c r="A6" s="26">
        <v>3</v>
      </c>
      <c r="B6" s="26"/>
      <c r="C6" s="26"/>
      <c r="D6" s="26"/>
      <c r="E6" s="26" t="s">
        <v>2910</v>
      </c>
      <c r="F6" s="26" t="s">
        <v>2925</v>
      </c>
      <c r="G6" s="26" t="s">
        <v>2926</v>
      </c>
      <c r="H6" s="29" t="s">
        <v>2927</v>
      </c>
      <c r="I6" s="29" t="s">
        <v>2928</v>
      </c>
      <c r="J6" s="29">
        <v>8</v>
      </c>
      <c r="K6" s="30"/>
      <c r="L6" s="31" t="s">
        <v>1677</v>
      </c>
      <c r="M6" s="170">
        <v>351965</v>
      </c>
      <c r="N6" s="35">
        <v>360979</v>
      </c>
      <c r="O6" s="33">
        <v>500000</v>
      </c>
      <c r="P6" s="347" t="s">
        <v>1678</v>
      </c>
      <c r="Q6" s="347"/>
      <c r="R6" s="32">
        <v>7300</v>
      </c>
      <c r="S6" s="32">
        <v>21670</v>
      </c>
      <c r="T6" s="33">
        <v>85000</v>
      </c>
      <c r="U6" s="34">
        <v>39101</v>
      </c>
      <c r="V6" s="37">
        <v>15000</v>
      </c>
      <c r="W6" s="34">
        <v>39101</v>
      </c>
      <c r="X6" s="33"/>
      <c r="Y6" s="34"/>
      <c r="Z6" s="35"/>
      <c r="AA6" s="34"/>
      <c r="AB6" s="33"/>
      <c r="AC6" s="34"/>
      <c r="AF6" s="36"/>
      <c r="AH6" s="35"/>
      <c r="AJ6" s="37"/>
      <c r="AK6" s="34"/>
      <c r="AL6" s="64">
        <v>800000</v>
      </c>
      <c r="AM6" s="38">
        <v>400000</v>
      </c>
      <c r="AN6" s="302">
        <f t="shared" si="0"/>
        <v>400000</v>
      </c>
      <c r="AO6" s="38">
        <v>2500000</v>
      </c>
      <c r="AP6" s="33">
        <v>40000</v>
      </c>
      <c r="AQ6" s="33">
        <v>109500</v>
      </c>
      <c r="AR6" s="446">
        <v>100000</v>
      </c>
      <c r="AS6" s="152" t="s">
        <v>1499</v>
      </c>
      <c r="AT6" s="279" t="s">
        <v>1500</v>
      </c>
      <c r="AU6" s="279" t="s">
        <v>1501</v>
      </c>
      <c r="AV6" s="279" t="s">
        <v>2249</v>
      </c>
      <c r="AW6" s="279" t="s">
        <v>2250</v>
      </c>
      <c r="AX6" s="279" t="s">
        <v>2251</v>
      </c>
      <c r="AY6" s="279" t="s">
        <v>2252</v>
      </c>
      <c r="AZ6" s="279" t="s">
        <v>2928</v>
      </c>
      <c r="BA6" s="280">
        <v>29201</v>
      </c>
      <c r="BB6" s="281" t="s">
        <v>2253</v>
      </c>
      <c r="BC6" s="279" t="s">
        <v>2254</v>
      </c>
      <c r="BD6" s="279" t="s">
        <v>2255</v>
      </c>
      <c r="BE6" s="279"/>
      <c r="BF6" s="279" t="s">
        <v>2256</v>
      </c>
      <c r="BG6" s="279" t="s">
        <v>2252</v>
      </c>
      <c r="BH6" s="279" t="s">
        <v>2928</v>
      </c>
      <c r="BI6" s="280">
        <v>29203</v>
      </c>
      <c r="BJ6" s="279" t="s">
        <v>1679</v>
      </c>
      <c r="BK6" s="279" t="s">
        <v>2257</v>
      </c>
      <c r="BL6" s="279"/>
      <c r="BM6" s="279" t="s">
        <v>2258</v>
      </c>
      <c r="BN6" s="279"/>
      <c r="BO6" s="279" t="s">
        <v>2259</v>
      </c>
      <c r="BP6" s="279" t="s">
        <v>1501</v>
      </c>
      <c r="BQ6" s="279"/>
      <c r="BR6" s="279"/>
      <c r="BS6" s="279" t="s">
        <v>2260</v>
      </c>
      <c r="BT6" s="279"/>
      <c r="BU6" s="279"/>
      <c r="BV6" s="279"/>
      <c r="BW6" s="279"/>
      <c r="BX6" s="174" t="s">
        <v>757</v>
      </c>
      <c r="BY6" s="174" t="s">
        <v>759</v>
      </c>
      <c r="BZ6" s="150" t="s">
        <v>758</v>
      </c>
      <c r="CA6" s="174"/>
    </row>
    <row r="7" spans="1:78" s="28" customFormat="1" ht="23.25">
      <c r="A7" s="26">
        <v>4</v>
      </c>
      <c r="B7" s="26"/>
      <c r="C7" s="26"/>
      <c r="D7" s="26" t="s">
        <v>1680</v>
      </c>
      <c r="E7" s="26" t="s">
        <v>2910</v>
      </c>
      <c r="F7" s="26" t="s">
        <v>1681</v>
      </c>
      <c r="G7" s="26" t="s">
        <v>1682</v>
      </c>
      <c r="H7" s="29" t="s">
        <v>1683</v>
      </c>
      <c r="I7" s="29" t="s">
        <v>1684</v>
      </c>
      <c r="J7" s="29">
        <v>3</v>
      </c>
      <c r="K7" s="30"/>
      <c r="L7" s="31" t="s">
        <v>1685</v>
      </c>
      <c r="M7" s="170">
        <v>993266</v>
      </c>
      <c r="N7" s="35">
        <v>1070571</v>
      </c>
      <c r="O7" s="33">
        <v>700000</v>
      </c>
      <c r="P7" s="51" t="s">
        <v>1686</v>
      </c>
      <c r="Q7" s="51"/>
      <c r="R7" s="32">
        <v>29480</v>
      </c>
      <c r="S7" s="32">
        <v>113209</v>
      </c>
      <c r="T7" s="33"/>
      <c r="U7" s="34"/>
      <c r="X7" s="33"/>
      <c r="Y7" s="34"/>
      <c r="Z7" s="35"/>
      <c r="AB7" s="33"/>
      <c r="AC7" s="34"/>
      <c r="AF7" s="36"/>
      <c r="AH7" s="35"/>
      <c r="AJ7" s="37"/>
      <c r="AK7" s="34"/>
      <c r="AL7" s="64">
        <v>600000</v>
      </c>
      <c r="AM7" s="38">
        <v>100000</v>
      </c>
      <c r="AN7" s="302">
        <f t="shared" si="0"/>
        <v>500000</v>
      </c>
      <c r="AO7" s="38">
        <v>2500000</v>
      </c>
      <c r="AP7" s="33">
        <v>955500</v>
      </c>
      <c r="AQ7" s="33">
        <v>169000</v>
      </c>
      <c r="AR7" s="446">
        <v>75000</v>
      </c>
      <c r="AS7" s="152" t="s">
        <v>1489</v>
      </c>
      <c r="AT7" s="26" t="s">
        <v>1490</v>
      </c>
      <c r="AU7" s="26" t="s">
        <v>1491</v>
      </c>
      <c r="AV7" s="26" t="s">
        <v>2261</v>
      </c>
      <c r="AW7" s="26"/>
      <c r="AX7" s="26" t="s">
        <v>2262</v>
      </c>
      <c r="AY7" s="26" t="s">
        <v>2263</v>
      </c>
      <c r="AZ7" s="26" t="s">
        <v>1684</v>
      </c>
      <c r="BA7" s="40">
        <v>60613</v>
      </c>
      <c r="BB7" s="26" t="s">
        <v>2264</v>
      </c>
      <c r="BC7" s="26"/>
      <c r="BD7" s="26" t="s">
        <v>2265</v>
      </c>
      <c r="BE7" s="26"/>
      <c r="BF7" s="26"/>
      <c r="BG7" s="26"/>
      <c r="BH7" s="26"/>
      <c r="BI7" s="26"/>
      <c r="BJ7" s="26"/>
      <c r="BK7" s="26" t="s">
        <v>313</v>
      </c>
      <c r="BL7" s="26"/>
      <c r="BM7" s="26" t="s">
        <v>2266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8" t="s">
        <v>365</v>
      </c>
      <c r="BY7" s="28" t="s">
        <v>367</v>
      </c>
      <c r="BZ7" s="348" t="s">
        <v>366</v>
      </c>
    </row>
    <row r="8" spans="1:79" s="44" customFormat="1" ht="23.25">
      <c r="A8" s="26">
        <v>5</v>
      </c>
      <c r="B8" s="26"/>
      <c r="C8" s="42"/>
      <c r="D8" s="26" t="s">
        <v>1680</v>
      </c>
      <c r="E8" s="26" t="s">
        <v>2910</v>
      </c>
      <c r="F8" s="26" t="s">
        <v>1716</v>
      </c>
      <c r="G8" s="26" t="s">
        <v>1717</v>
      </c>
      <c r="H8" s="29" t="s">
        <v>1718</v>
      </c>
      <c r="I8" s="29" t="s">
        <v>1719</v>
      </c>
      <c r="J8" s="29">
        <v>5</v>
      </c>
      <c r="K8" s="30"/>
      <c r="L8" s="31" t="s">
        <v>1720</v>
      </c>
      <c r="M8" s="170">
        <v>236969</v>
      </c>
      <c r="N8" s="35">
        <v>262384</v>
      </c>
      <c r="O8" s="43">
        <v>400000</v>
      </c>
      <c r="P8" s="155" t="s">
        <v>1721</v>
      </c>
      <c r="Q8" s="155"/>
      <c r="R8" s="155"/>
      <c r="S8" s="32">
        <v>26691</v>
      </c>
      <c r="T8" s="33"/>
      <c r="U8" s="34"/>
      <c r="X8" s="33"/>
      <c r="Y8" s="34"/>
      <c r="Z8" s="39"/>
      <c r="AB8" s="45"/>
      <c r="AC8" s="46"/>
      <c r="AF8" s="47"/>
      <c r="AH8" s="39"/>
      <c r="AJ8" s="48"/>
      <c r="AK8" s="46"/>
      <c r="AL8" s="64">
        <v>450000</v>
      </c>
      <c r="AM8" s="38">
        <v>50000</v>
      </c>
      <c r="AN8" s="302">
        <f t="shared" si="0"/>
        <v>400000</v>
      </c>
      <c r="AO8" s="38">
        <v>500000</v>
      </c>
      <c r="AP8" s="33">
        <v>25000</v>
      </c>
      <c r="AQ8" s="33"/>
      <c r="AR8" s="446">
        <v>56250</v>
      </c>
      <c r="AS8" s="152" t="s">
        <v>3161</v>
      </c>
      <c r="AT8" s="26" t="s">
        <v>3162</v>
      </c>
      <c r="AU8" s="26" t="s">
        <v>3163</v>
      </c>
      <c r="AV8" s="26" t="s">
        <v>368</v>
      </c>
      <c r="AW8" s="26" t="s">
        <v>369</v>
      </c>
      <c r="AX8" s="26" t="s">
        <v>327</v>
      </c>
      <c r="AY8" s="26" t="s">
        <v>328</v>
      </c>
      <c r="AZ8" s="26" t="s">
        <v>1719</v>
      </c>
      <c r="BA8" s="40">
        <v>6106</v>
      </c>
      <c r="BB8" s="26" t="s">
        <v>329</v>
      </c>
      <c r="BC8" s="26" t="s">
        <v>330</v>
      </c>
      <c r="BD8" s="26" t="s">
        <v>331</v>
      </c>
      <c r="BE8" s="26"/>
      <c r="BF8" s="26" t="s">
        <v>332</v>
      </c>
      <c r="BG8" s="26" t="s">
        <v>333</v>
      </c>
      <c r="BH8" s="26" t="s">
        <v>1719</v>
      </c>
      <c r="BI8" s="40">
        <v>6108</v>
      </c>
      <c r="BJ8" s="26" t="s">
        <v>1679</v>
      </c>
      <c r="BK8" s="26" t="s">
        <v>334</v>
      </c>
      <c r="BL8" s="26"/>
      <c r="BM8" s="26" t="s">
        <v>335</v>
      </c>
      <c r="BN8" s="26" t="s">
        <v>368</v>
      </c>
      <c r="BO8" s="26" t="s">
        <v>336</v>
      </c>
      <c r="BP8" s="26"/>
      <c r="BR8" s="349" t="s">
        <v>337</v>
      </c>
      <c r="BS8" s="26" t="s">
        <v>338</v>
      </c>
      <c r="BT8" s="26"/>
      <c r="BU8" s="26"/>
      <c r="BV8" s="26"/>
      <c r="BW8" s="26"/>
      <c r="BX8" s="44" t="s">
        <v>339</v>
      </c>
      <c r="BY8" s="44" t="s">
        <v>342</v>
      </c>
      <c r="BZ8" s="350" t="s">
        <v>340</v>
      </c>
      <c r="CA8" s="44" t="s">
        <v>341</v>
      </c>
    </row>
    <row r="9" spans="1:75" s="216" customFormat="1" ht="22.5" customHeight="1">
      <c r="A9" s="185">
        <v>6</v>
      </c>
      <c r="B9" s="185"/>
      <c r="C9" s="185" t="s">
        <v>1730</v>
      </c>
      <c r="D9" s="185" t="s">
        <v>1680</v>
      </c>
      <c r="E9" s="185" t="s">
        <v>2910</v>
      </c>
      <c r="F9" s="185" t="s">
        <v>1722</v>
      </c>
      <c r="G9" s="185" t="s">
        <v>1723</v>
      </c>
      <c r="H9" s="186" t="s">
        <v>1724</v>
      </c>
      <c r="I9" s="186" t="s">
        <v>2914</v>
      </c>
      <c r="J9" s="186">
        <v>8</v>
      </c>
      <c r="K9" s="187"/>
      <c r="L9" s="196" t="s">
        <v>1725</v>
      </c>
      <c r="M9" s="189">
        <v>448286</v>
      </c>
      <c r="N9" s="190">
        <v>482197</v>
      </c>
      <c r="O9" s="211">
        <v>160000</v>
      </c>
      <c r="P9" s="192" t="s">
        <v>1726</v>
      </c>
      <c r="Q9" s="192"/>
      <c r="R9" s="193">
        <v>38239</v>
      </c>
      <c r="S9" s="193">
        <v>24139</v>
      </c>
      <c r="T9" s="191"/>
      <c r="U9" s="194"/>
      <c r="X9" s="217"/>
      <c r="Y9" s="218"/>
      <c r="Z9" s="219"/>
      <c r="AB9" s="212"/>
      <c r="AC9" s="218"/>
      <c r="AF9" s="220"/>
      <c r="AH9" s="219"/>
      <c r="AJ9" s="217"/>
      <c r="AL9" s="198">
        <v>450000</v>
      </c>
      <c r="AM9" s="199">
        <v>100000</v>
      </c>
      <c r="AN9" s="302">
        <f t="shared" si="0"/>
        <v>350000</v>
      </c>
      <c r="AO9" s="199">
        <v>500000</v>
      </c>
      <c r="AP9" s="191">
        <v>30000</v>
      </c>
      <c r="AQ9" s="191">
        <v>4000</v>
      </c>
      <c r="AR9" s="446">
        <v>56250</v>
      </c>
      <c r="AS9" s="200" t="s">
        <v>1727</v>
      </c>
      <c r="AT9" s="200" t="s">
        <v>1728</v>
      </c>
      <c r="AU9" s="221" t="s">
        <v>1729</v>
      </c>
      <c r="AV9" s="185" t="s">
        <v>1639</v>
      </c>
      <c r="AW9" s="185"/>
      <c r="AX9" s="185" t="s">
        <v>1640</v>
      </c>
      <c r="AY9" s="185" t="s">
        <v>1641</v>
      </c>
      <c r="AZ9" s="185" t="s">
        <v>2914</v>
      </c>
      <c r="BA9" s="201">
        <v>90026</v>
      </c>
      <c r="BB9" s="185" t="s">
        <v>2089</v>
      </c>
      <c r="BC9" s="185"/>
      <c r="BD9" s="185"/>
      <c r="BE9" s="185"/>
      <c r="BF9" s="185"/>
      <c r="BG9" s="185"/>
      <c r="BH9" s="185" t="s">
        <v>2914</v>
      </c>
      <c r="BI9" s="185"/>
      <c r="BJ9" s="185" t="s">
        <v>1632</v>
      </c>
      <c r="BK9" s="185" t="s">
        <v>2544</v>
      </c>
      <c r="BL9" s="185"/>
      <c r="BM9" s="185" t="s">
        <v>2545</v>
      </c>
      <c r="BN9" s="185"/>
      <c r="BO9" s="185" t="s">
        <v>2546</v>
      </c>
      <c r="BP9" s="185"/>
      <c r="BQ9" s="202" t="s">
        <v>2547</v>
      </c>
      <c r="BR9" s="202"/>
      <c r="BS9" s="185" t="s">
        <v>2548</v>
      </c>
      <c r="BT9" s="185"/>
      <c r="BU9" s="185"/>
      <c r="BV9" s="185"/>
      <c r="BW9" s="185"/>
    </row>
    <row r="10" spans="1:78" s="196" customFormat="1" ht="23.25">
      <c r="A10" s="185">
        <v>7</v>
      </c>
      <c r="B10" s="185"/>
      <c r="C10" s="185" t="s">
        <v>1730</v>
      </c>
      <c r="D10" s="185" t="s">
        <v>1296</v>
      </c>
      <c r="E10" s="185" t="s">
        <v>2910</v>
      </c>
      <c r="F10" s="185" t="s">
        <v>1297</v>
      </c>
      <c r="G10" s="185" t="s">
        <v>1298</v>
      </c>
      <c r="H10" s="186" t="s">
        <v>1299</v>
      </c>
      <c r="I10" s="186" t="s">
        <v>1719</v>
      </c>
      <c r="J10" s="186">
        <v>9</v>
      </c>
      <c r="K10" s="187"/>
      <c r="L10" s="188" t="s">
        <v>1300</v>
      </c>
      <c r="M10" s="189">
        <v>16124</v>
      </c>
      <c r="N10" s="190">
        <v>23620</v>
      </c>
      <c r="O10" s="191">
        <v>340000</v>
      </c>
      <c r="P10" s="192" t="s">
        <v>1301</v>
      </c>
      <c r="Q10" s="192"/>
      <c r="R10" s="193">
        <v>40321</v>
      </c>
      <c r="S10" s="193">
        <v>54082</v>
      </c>
      <c r="T10" s="191"/>
      <c r="U10" s="194"/>
      <c r="V10" s="195"/>
      <c r="W10" s="194"/>
      <c r="X10" s="195"/>
      <c r="Y10" s="194"/>
      <c r="Z10" s="190"/>
      <c r="AB10" s="191"/>
      <c r="AC10" s="194"/>
      <c r="AF10" s="197"/>
      <c r="AH10" s="190"/>
      <c r="AK10" s="194"/>
      <c r="AL10" s="198">
        <v>450000</v>
      </c>
      <c r="AM10" s="199">
        <v>25000</v>
      </c>
      <c r="AN10" s="302">
        <f t="shared" si="0"/>
        <v>425000</v>
      </c>
      <c r="AO10" s="199">
        <v>500000</v>
      </c>
      <c r="AP10" s="191">
        <v>5000</v>
      </c>
      <c r="AQ10" s="191"/>
      <c r="AR10" s="446">
        <v>56250</v>
      </c>
      <c r="AS10" s="200" t="s">
        <v>271</v>
      </c>
      <c r="AT10" s="200" t="s">
        <v>272</v>
      </c>
      <c r="AU10" s="200" t="s">
        <v>3586</v>
      </c>
      <c r="AV10" s="185" t="s">
        <v>2447</v>
      </c>
      <c r="AW10" s="185" t="s">
        <v>2448</v>
      </c>
      <c r="AX10" s="185" t="s">
        <v>2449</v>
      </c>
      <c r="AY10" s="185" t="s">
        <v>2450</v>
      </c>
      <c r="AZ10" s="185" t="s">
        <v>1719</v>
      </c>
      <c r="BA10" s="201">
        <v>6510</v>
      </c>
      <c r="BB10" s="185" t="s">
        <v>2451</v>
      </c>
      <c r="BC10" s="185"/>
      <c r="BD10" s="185" t="s">
        <v>2452</v>
      </c>
      <c r="BE10" s="185"/>
      <c r="BF10" s="185" t="s">
        <v>2453</v>
      </c>
      <c r="BG10" s="185" t="s">
        <v>2450</v>
      </c>
      <c r="BH10" s="185" t="s">
        <v>1719</v>
      </c>
      <c r="BI10" s="201">
        <v>6511</v>
      </c>
      <c r="BJ10" s="196" t="s">
        <v>1632</v>
      </c>
      <c r="BK10" s="185" t="s">
        <v>2454</v>
      </c>
      <c r="BL10" s="185"/>
      <c r="BM10" s="185" t="s">
        <v>2455</v>
      </c>
      <c r="BN10" s="185"/>
      <c r="BO10" s="185" t="s">
        <v>2456</v>
      </c>
      <c r="BP10" s="185"/>
      <c r="BR10" s="202" t="s">
        <v>2457</v>
      </c>
      <c r="BS10" s="185" t="s">
        <v>2458</v>
      </c>
      <c r="BT10" s="185"/>
      <c r="BU10" s="185"/>
      <c r="BV10" s="185"/>
      <c r="BW10" s="185"/>
      <c r="BX10" s="196" t="s">
        <v>2459</v>
      </c>
      <c r="BY10" s="196" t="s">
        <v>2461</v>
      </c>
      <c r="BZ10" s="203" t="s">
        <v>2460</v>
      </c>
    </row>
    <row r="11" spans="1:76" s="196" customFormat="1" ht="26.25">
      <c r="A11" s="185">
        <v>8</v>
      </c>
      <c r="B11" s="185" t="s">
        <v>3524</v>
      </c>
      <c r="C11" s="185" t="s">
        <v>1302</v>
      </c>
      <c r="D11" s="185" t="s">
        <v>472</v>
      </c>
      <c r="E11" s="185" t="s">
        <v>2910</v>
      </c>
      <c r="F11" s="185" t="s">
        <v>1303</v>
      </c>
      <c r="G11" s="185" t="s">
        <v>1304</v>
      </c>
      <c r="H11" s="186" t="s">
        <v>1305</v>
      </c>
      <c r="I11" s="186" t="s">
        <v>2914</v>
      </c>
      <c r="J11" s="186">
        <v>17</v>
      </c>
      <c r="K11" s="187"/>
      <c r="L11" s="188" t="s">
        <v>1306</v>
      </c>
      <c r="M11" s="189">
        <v>176990</v>
      </c>
      <c r="N11" s="190">
        <v>196316</v>
      </c>
      <c r="O11" s="191">
        <v>440000</v>
      </c>
      <c r="P11" s="192" t="s">
        <v>1307</v>
      </c>
      <c r="Q11" s="192"/>
      <c r="R11" s="193">
        <v>28544</v>
      </c>
      <c r="S11" s="193">
        <v>127687</v>
      </c>
      <c r="T11" s="191">
        <v>25000</v>
      </c>
      <c r="U11" s="426">
        <v>39087</v>
      </c>
      <c r="V11" s="191"/>
      <c r="W11" s="194"/>
      <c r="X11" s="191"/>
      <c r="Y11" s="194"/>
      <c r="Z11" s="190"/>
      <c r="AA11" s="194"/>
      <c r="AB11" s="191"/>
      <c r="AC11" s="194"/>
      <c r="AF11" s="197"/>
      <c r="AH11" s="190"/>
      <c r="AJ11" s="195"/>
      <c r="AK11" s="194"/>
      <c r="AL11" s="198">
        <v>450000</v>
      </c>
      <c r="AM11" s="199">
        <v>85000</v>
      </c>
      <c r="AN11" s="302">
        <f t="shared" si="0"/>
        <v>365000</v>
      </c>
      <c r="AO11" s="199">
        <v>500000</v>
      </c>
      <c r="AP11" s="191">
        <v>392250</v>
      </c>
      <c r="AQ11" s="191">
        <v>32000</v>
      </c>
      <c r="AR11" s="446">
        <v>56250</v>
      </c>
      <c r="AS11" s="200" t="s">
        <v>723</v>
      </c>
      <c r="AT11" s="185" t="s">
        <v>724</v>
      </c>
      <c r="AU11" s="185" t="s">
        <v>725</v>
      </c>
      <c r="AV11" s="185" t="s">
        <v>343</v>
      </c>
      <c r="AW11" s="185"/>
      <c r="AX11" s="185" t="s">
        <v>344</v>
      </c>
      <c r="AY11" s="185" t="s">
        <v>345</v>
      </c>
      <c r="AZ11" s="185" t="s">
        <v>2914</v>
      </c>
      <c r="BA11" s="201">
        <v>94520</v>
      </c>
      <c r="BB11" s="185" t="s">
        <v>346</v>
      </c>
      <c r="BC11" s="185" t="s">
        <v>3231</v>
      </c>
      <c r="BD11" s="185" t="s">
        <v>3232</v>
      </c>
      <c r="BE11" s="185"/>
      <c r="BF11" s="401" t="s">
        <v>3233</v>
      </c>
      <c r="BG11" s="401" t="s">
        <v>3234</v>
      </c>
      <c r="BH11" s="401" t="s">
        <v>2914</v>
      </c>
      <c r="BI11" s="402">
        <v>94553</v>
      </c>
      <c r="BJ11" s="185"/>
      <c r="BK11" s="185" t="s">
        <v>3235</v>
      </c>
      <c r="BL11" s="185"/>
      <c r="BM11" s="185" t="s">
        <v>3236</v>
      </c>
      <c r="BN11" s="185"/>
      <c r="BO11" s="185" t="s">
        <v>308</v>
      </c>
      <c r="BP11" s="185"/>
      <c r="BQ11" s="202" t="s">
        <v>309</v>
      </c>
      <c r="BR11" s="202" t="s">
        <v>310</v>
      </c>
      <c r="BS11" s="185" t="s">
        <v>311</v>
      </c>
      <c r="BT11" s="185" t="s">
        <v>724</v>
      </c>
      <c r="BU11" s="185" t="s">
        <v>312</v>
      </c>
      <c r="BV11" s="202" t="s">
        <v>3634</v>
      </c>
      <c r="BW11" s="185"/>
      <c r="BX11" s="196" t="s">
        <v>3635</v>
      </c>
    </row>
    <row r="12" spans="1:81" s="28" customFormat="1" ht="23.25">
      <c r="A12" s="26">
        <v>9</v>
      </c>
      <c r="B12" s="26"/>
      <c r="C12" s="26" t="s">
        <v>1308</v>
      </c>
      <c r="D12" s="26" t="s">
        <v>1680</v>
      </c>
      <c r="E12" s="26" t="s">
        <v>2910</v>
      </c>
      <c r="F12" s="26" t="s">
        <v>1309</v>
      </c>
      <c r="G12" s="26" t="s">
        <v>1310</v>
      </c>
      <c r="H12" s="29" t="s">
        <v>1311</v>
      </c>
      <c r="I12" s="29" t="s">
        <v>2922</v>
      </c>
      <c r="J12" s="29">
        <v>3</v>
      </c>
      <c r="K12" s="30"/>
      <c r="L12" s="51" t="s">
        <v>1312</v>
      </c>
      <c r="M12" s="170">
        <v>1480939</v>
      </c>
      <c r="N12" s="35">
        <v>1506524</v>
      </c>
      <c r="O12" s="33">
        <v>120000</v>
      </c>
      <c r="P12" s="51" t="s">
        <v>1313</v>
      </c>
      <c r="Q12" s="51"/>
      <c r="R12" s="32">
        <v>5103</v>
      </c>
      <c r="S12" s="32">
        <v>24924</v>
      </c>
      <c r="T12" s="33">
        <v>200000</v>
      </c>
      <c r="U12" s="34">
        <v>39108</v>
      </c>
      <c r="V12" s="37"/>
      <c r="W12" s="34"/>
      <c r="X12" s="37"/>
      <c r="Y12" s="34"/>
      <c r="Z12" s="35"/>
      <c r="AA12" s="34"/>
      <c r="AB12" s="33"/>
      <c r="AC12" s="34"/>
      <c r="AF12" s="36"/>
      <c r="AH12" s="35"/>
      <c r="AJ12" s="37"/>
      <c r="AK12" s="34"/>
      <c r="AL12" s="64">
        <v>450000</v>
      </c>
      <c r="AM12" s="38">
        <v>250000</v>
      </c>
      <c r="AN12" s="302">
        <f t="shared" si="0"/>
        <v>200000</v>
      </c>
      <c r="AO12" s="38">
        <v>10000000</v>
      </c>
      <c r="AP12" s="33">
        <v>306000</v>
      </c>
      <c r="AQ12" s="33">
        <v>1297410</v>
      </c>
      <c r="AR12" s="446">
        <v>56250</v>
      </c>
      <c r="AS12" s="152" t="s">
        <v>3344</v>
      </c>
      <c r="AT12" s="351" t="s">
        <v>3345</v>
      </c>
      <c r="AU12" s="351" t="s">
        <v>3346</v>
      </c>
      <c r="AV12" s="279" t="s">
        <v>3237</v>
      </c>
      <c r="AW12" s="279" t="s">
        <v>3238</v>
      </c>
      <c r="AX12" s="279" t="s">
        <v>3239</v>
      </c>
      <c r="AY12" s="279" t="s">
        <v>3240</v>
      </c>
      <c r="AZ12" s="279" t="s">
        <v>2922</v>
      </c>
      <c r="BA12" s="280">
        <v>20850</v>
      </c>
      <c r="BB12" s="352" t="s">
        <v>3241</v>
      </c>
      <c r="BC12" s="279" t="s">
        <v>3242</v>
      </c>
      <c r="BD12" s="279" t="s">
        <v>3441</v>
      </c>
      <c r="BE12" s="279"/>
      <c r="BF12" s="279" t="s">
        <v>3243</v>
      </c>
      <c r="BG12" s="279" t="s">
        <v>3244</v>
      </c>
      <c r="BH12" s="279" t="s">
        <v>2922</v>
      </c>
      <c r="BI12" s="279">
        <v>20895</v>
      </c>
      <c r="BJ12" s="279" t="s">
        <v>1679</v>
      </c>
      <c r="BK12" s="279" t="s">
        <v>3245</v>
      </c>
      <c r="BL12" s="279"/>
      <c r="BM12" s="351" t="s">
        <v>3246</v>
      </c>
      <c r="BN12" s="351" t="s">
        <v>3247</v>
      </c>
      <c r="BO12" s="351" t="s">
        <v>3248</v>
      </c>
      <c r="BP12" s="351"/>
      <c r="BR12" s="289" t="s">
        <v>192</v>
      </c>
      <c r="BS12" s="351" t="s">
        <v>193</v>
      </c>
      <c r="BT12" s="351"/>
      <c r="BU12" s="351"/>
      <c r="BV12" s="351"/>
      <c r="BW12" s="351"/>
      <c r="BX12" s="174" t="s">
        <v>194</v>
      </c>
      <c r="BY12" s="174" t="s">
        <v>197</v>
      </c>
      <c r="BZ12" s="288" t="s">
        <v>195</v>
      </c>
      <c r="CA12" s="174" t="s">
        <v>196</v>
      </c>
      <c r="CB12" s="174" t="s">
        <v>198</v>
      </c>
      <c r="CC12" s="56"/>
    </row>
    <row r="13" spans="1:80" ht="12.75">
      <c r="A13" s="13"/>
      <c r="H13" s="29"/>
      <c r="I13" s="29"/>
      <c r="J13" s="29"/>
      <c r="K13" s="30"/>
      <c r="L13" s="31"/>
      <c r="M13" s="31"/>
      <c r="N13" s="142"/>
      <c r="O13" s="43">
        <v>0</v>
      </c>
      <c r="P13" s="155"/>
      <c r="Q13" s="155"/>
      <c r="R13" s="155"/>
      <c r="T13" s="45"/>
      <c r="U13" s="44"/>
      <c r="V13" s="44"/>
      <c r="W13" s="44"/>
      <c r="X13" s="44"/>
      <c r="Y13" s="44"/>
      <c r="Z13" s="39"/>
      <c r="AA13" s="44"/>
      <c r="AB13" s="45"/>
      <c r="AC13" s="44"/>
      <c r="AD13" s="44"/>
      <c r="AE13" s="44"/>
      <c r="AF13" s="47"/>
      <c r="AG13" s="44"/>
      <c r="AH13" s="39"/>
      <c r="AI13" s="44"/>
      <c r="AJ13" s="44"/>
      <c r="AK13" s="44"/>
      <c r="AL13" s="64"/>
      <c r="AM13" s="38">
        <f aca="true" t="shared" si="1" ref="AM13:AM64">SUM(T13+V13+X13+Z13+AB13+AD13+AF13+AH13+AJ13)</f>
        <v>0</v>
      </c>
      <c r="AN13" s="302">
        <f t="shared" si="0"/>
        <v>0</v>
      </c>
      <c r="AO13" s="38"/>
      <c r="AP13" s="33"/>
      <c r="AQ13" s="45"/>
      <c r="AR13" s="446"/>
      <c r="AS13" s="26"/>
      <c r="AT13" s="26"/>
      <c r="AU13" s="26"/>
      <c r="AV13" s="26"/>
      <c r="AW13" s="26"/>
      <c r="AX13" s="26"/>
      <c r="AY13" s="26"/>
      <c r="AZ13" s="26"/>
      <c r="BA13" s="40"/>
      <c r="BB13" s="26"/>
      <c r="BC13" s="26"/>
      <c r="BD13" s="26"/>
      <c r="BE13" s="26"/>
      <c r="BF13" s="26"/>
      <c r="BG13" s="26"/>
      <c r="BH13" s="26"/>
      <c r="BI13" s="40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44"/>
      <c r="BY13" s="44"/>
      <c r="BZ13" s="50"/>
      <c r="CA13" s="44"/>
      <c r="CB13" s="44"/>
    </row>
    <row r="14" spans="2:81" ht="15.75">
      <c r="B14" s="14"/>
      <c r="D14" s="14"/>
      <c r="E14" s="14"/>
      <c r="F14" s="14"/>
      <c r="G14" s="14"/>
      <c r="H14" s="57" t="s">
        <v>1315</v>
      </c>
      <c r="I14" s="15"/>
      <c r="J14" s="15"/>
      <c r="K14" s="16"/>
      <c r="L14" s="15"/>
      <c r="M14" s="15"/>
      <c r="O14" s="15"/>
      <c r="P14" s="24"/>
      <c r="Q14" s="24"/>
      <c r="R14" s="24"/>
      <c r="T14" s="19"/>
      <c r="U14" s="20"/>
      <c r="V14" s="20"/>
      <c r="W14" s="20"/>
      <c r="X14" s="19"/>
      <c r="Y14" s="20"/>
      <c r="Z14" s="21"/>
      <c r="AA14" s="20"/>
      <c r="AB14" s="22"/>
      <c r="AC14" s="20"/>
      <c r="AD14" s="22"/>
      <c r="AE14" s="20"/>
      <c r="AF14" s="23"/>
      <c r="AG14" s="20"/>
      <c r="AH14" s="21"/>
      <c r="AI14" s="20"/>
      <c r="AJ14" s="22"/>
      <c r="AK14" s="19"/>
      <c r="AL14" s="149"/>
      <c r="AM14" s="38">
        <f t="shared" si="1"/>
        <v>0</v>
      </c>
      <c r="AN14" s="302">
        <f t="shared" si="0"/>
        <v>0</v>
      </c>
      <c r="AO14" s="38"/>
      <c r="AP14" s="33"/>
      <c r="AQ14" s="58"/>
      <c r="AR14" s="446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26"/>
      <c r="BR14" s="26"/>
      <c r="BS14" s="14"/>
      <c r="BT14" s="14"/>
      <c r="BU14" s="14"/>
      <c r="BV14" s="14"/>
      <c r="BW14" s="14"/>
      <c r="BX14" s="14"/>
      <c r="BY14" s="24"/>
      <c r="BZ14" s="24"/>
      <c r="CA14" s="24"/>
      <c r="CB14" s="24"/>
      <c r="CC14" s="25"/>
    </row>
    <row r="15" spans="1:75" s="28" customFormat="1" ht="23.25">
      <c r="A15" s="13">
        <v>10</v>
      </c>
      <c r="B15" s="26"/>
      <c r="C15" s="26" t="s">
        <v>1730</v>
      </c>
      <c r="D15" s="26" t="s">
        <v>1680</v>
      </c>
      <c r="E15" s="53" t="s">
        <v>3499</v>
      </c>
      <c r="F15" s="26" t="s">
        <v>1316</v>
      </c>
      <c r="G15" s="26" t="s">
        <v>1717</v>
      </c>
      <c r="H15" s="29" t="s">
        <v>1317</v>
      </c>
      <c r="I15" s="29" t="s">
        <v>1318</v>
      </c>
      <c r="J15" s="29">
        <v>11</v>
      </c>
      <c r="K15" s="30"/>
      <c r="M15" s="170">
        <v>243059</v>
      </c>
      <c r="N15" s="35">
        <v>258594</v>
      </c>
      <c r="O15" s="33">
        <v>250000</v>
      </c>
      <c r="P15" s="51" t="s">
        <v>1319</v>
      </c>
      <c r="Q15" s="32">
        <v>4508</v>
      </c>
      <c r="R15" s="51"/>
      <c r="S15" s="32">
        <v>26996</v>
      </c>
      <c r="T15" s="33"/>
      <c r="U15" s="34"/>
      <c r="V15" s="37"/>
      <c r="W15" s="34"/>
      <c r="X15" s="37"/>
      <c r="Y15" s="34"/>
      <c r="Z15" s="35"/>
      <c r="AB15" s="353"/>
      <c r="AC15" s="34"/>
      <c r="AF15" s="36"/>
      <c r="AH15" s="35"/>
      <c r="AL15" s="64">
        <v>300000</v>
      </c>
      <c r="AM15" s="38">
        <f t="shared" si="1"/>
        <v>0</v>
      </c>
      <c r="AN15" s="302">
        <f t="shared" si="0"/>
        <v>300000</v>
      </c>
      <c r="AO15" s="38">
        <v>500000</v>
      </c>
      <c r="AP15" s="33"/>
      <c r="AQ15" s="33"/>
      <c r="AR15" s="446">
        <v>37500</v>
      </c>
      <c r="AS15" s="152" t="s">
        <v>3164</v>
      </c>
      <c r="AT15" s="279" t="s">
        <v>3165</v>
      </c>
      <c r="AU15" s="279" t="s">
        <v>3166</v>
      </c>
      <c r="AV15" s="279" t="s">
        <v>199</v>
      </c>
      <c r="AW15" s="279" t="s">
        <v>200</v>
      </c>
      <c r="AX15" s="279" t="s">
        <v>201</v>
      </c>
      <c r="AY15" s="279" t="s">
        <v>202</v>
      </c>
      <c r="AZ15" s="279" t="s">
        <v>1318</v>
      </c>
      <c r="BA15" s="280">
        <v>30303</v>
      </c>
      <c r="BB15" s="281" t="s">
        <v>203</v>
      </c>
      <c r="BC15" s="279" t="s">
        <v>204</v>
      </c>
      <c r="BD15" s="279" t="s">
        <v>3100</v>
      </c>
      <c r="BE15" s="279"/>
      <c r="BF15" s="279" t="s">
        <v>3101</v>
      </c>
      <c r="BG15" s="279" t="s">
        <v>202</v>
      </c>
      <c r="BH15" s="279" t="s">
        <v>1318</v>
      </c>
      <c r="BI15" s="280">
        <v>30311</v>
      </c>
      <c r="BJ15" s="279" t="s">
        <v>1679</v>
      </c>
      <c r="BK15" s="279" t="s">
        <v>3102</v>
      </c>
      <c r="BL15" s="279"/>
      <c r="BM15" s="279" t="s">
        <v>3103</v>
      </c>
      <c r="BN15" s="279"/>
      <c r="BO15" s="279" t="s">
        <v>3104</v>
      </c>
      <c r="BP15" s="279"/>
      <c r="BR15" s="166" t="s">
        <v>212</v>
      </c>
      <c r="BS15" s="279" t="s">
        <v>213</v>
      </c>
      <c r="BT15" s="279"/>
      <c r="BU15" s="279"/>
      <c r="BV15" s="279"/>
      <c r="BW15" s="279"/>
    </row>
    <row r="16" spans="1:75" s="28" customFormat="1" ht="15.75">
      <c r="A16" s="13">
        <v>10</v>
      </c>
      <c r="B16" s="26"/>
      <c r="C16" s="26" t="s">
        <v>1788</v>
      </c>
      <c r="D16" s="26" t="s">
        <v>1680</v>
      </c>
      <c r="E16" s="53" t="s">
        <v>3499</v>
      </c>
      <c r="F16" s="26" t="s">
        <v>1320</v>
      </c>
      <c r="G16" s="26" t="s">
        <v>1717</v>
      </c>
      <c r="H16" s="29" t="s">
        <v>1321</v>
      </c>
      <c r="I16" s="29" t="s">
        <v>1322</v>
      </c>
      <c r="J16" s="29">
        <v>10</v>
      </c>
      <c r="K16" s="30"/>
      <c r="M16" s="170">
        <v>835672</v>
      </c>
      <c r="N16" s="35">
        <v>893862</v>
      </c>
      <c r="O16" s="33">
        <v>250000</v>
      </c>
      <c r="P16" s="51" t="s">
        <v>1323</v>
      </c>
      <c r="Q16" s="32">
        <v>40378</v>
      </c>
      <c r="R16" s="51"/>
      <c r="S16" s="32">
        <v>24403</v>
      </c>
      <c r="T16" s="33"/>
      <c r="U16" s="34"/>
      <c r="X16" s="37"/>
      <c r="Y16" s="34"/>
      <c r="Z16" s="35"/>
      <c r="AB16" s="33"/>
      <c r="AC16" s="34"/>
      <c r="AF16" s="36"/>
      <c r="AH16" s="35"/>
      <c r="AJ16" s="37"/>
      <c r="AK16" s="34"/>
      <c r="AL16" s="64">
        <v>300000</v>
      </c>
      <c r="AM16" s="38">
        <v>25000</v>
      </c>
      <c r="AN16" s="302">
        <f t="shared" si="0"/>
        <v>275000</v>
      </c>
      <c r="AO16" s="38">
        <v>500000</v>
      </c>
      <c r="AP16" s="33">
        <v>5000</v>
      </c>
      <c r="AQ16" s="33">
        <v>119000</v>
      </c>
      <c r="AR16" s="446">
        <v>37500</v>
      </c>
      <c r="AS16" s="152" t="s">
        <v>1469</v>
      </c>
      <c r="AT16" s="174" t="s">
        <v>1470</v>
      </c>
      <c r="AU16" s="174" t="s">
        <v>1470</v>
      </c>
      <c r="AV16" s="279" t="s">
        <v>214</v>
      </c>
      <c r="AW16" s="279" t="s">
        <v>215</v>
      </c>
      <c r="AX16" s="289" t="s">
        <v>216</v>
      </c>
      <c r="AY16" s="279" t="s">
        <v>217</v>
      </c>
      <c r="AZ16" s="174" t="s">
        <v>218</v>
      </c>
      <c r="BA16" s="174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54"/>
      <c r="BR16" s="54"/>
      <c r="BS16" s="26"/>
      <c r="BT16" s="26"/>
      <c r="BU16" s="26"/>
      <c r="BV16" s="26"/>
      <c r="BW16" s="26"/>
    </row>
    <row r="17" spans="1:89" s="208" customFormat="1" ht="23.25">
      <c r="A17" s="209">
        <v>10</v>
      </c>
      <c r="B17" s="185"/>
      <c r="C17" s="185"/>
      <c r="D17" s="185" t="s">
        <v>2918</v>
      </c>
      <c r="E17" s="204" t="s">
        <v>3499</v>
      </c>
      <c r="F17" s="185" t="s">
        <v>1326</v>
      </c>
      <c r="G17" s="185" t="s">
        <v>1327</v>
      </c>
      <c r="H17" s="186" t="s">
        <v>1328</v>
      </c>
      <c r="I17" s="186" t="s">
        <v>1329</v>
      </c>
      <c r="J17" s="186">
        <v>9</v>
      </c>
      <c r="K17" s="187"/>
      <c r="L17" s="196"/>
      <c r="M17" s="189">
        <v>1111306</v>
      </c>
      <c r="N17" s="190">
        <v>1111306</v>
      </c>
      <c r="O17" s="191">
        <v>250000</v>
      </c>
      <c r="P17" s="192" t="s">
        <v>1330</v>
      </c>
      <c r="Q17" s="193">
        <v>21869</v>
      </c>
      <c r="R17" s="192"/>
      <c r="S17" s="193">
        <v>31787</v>
      </c>
      <c r="T17" s="191"/>
      <c r="U17" s="194"/>
      <c r="V17" s="196"/>
      <c r="W17" s="196"/>
      <c r="X17" s="195"/>
      <c r="Y17" s="194"/>
      <c r="Z17" s="190"/>
      <c r="AA17" s="196"/>
      <c r="AB17" s="191"/>
      <c r="AC17" s="194"/>
      <c r="AD17" s="196"/>
      <c r="AE17" s="196"/>
      <c r="AF17" s="197"/>
      <c r="AG17" s="196"/>
      <c r="AH17" s="190"/>
      <c r="AI17" s="196"/>
      <c r="AJ17" s="195"/>
      <c r="AK17" s="194"/>
      <c r="AL17" s="198">
        <v>300000</v>
      </c>
      <c r="AM17" s="199">
        <v>50000</v>
      </c>
      <c r="AN17" s="302">
        <f t="shared" si="0"/>
        <v>250000</v>
      </c>
      <c r="AO17" s="199">
        <v>500000</v>
      </c>
      <c r="AP17" s="191"/>
      <c r="AQ17" s="191"/>
      <c r="AR17" s="446">
        <v>37500</v>
      </c>
      <c r="AS17" s="200" t="s">
        <v>3167</v>
      </c>
      <c r="AT17" s="401" t="s">
        <v>3168</v>
      </c>
      <c r="AU17" s="401" t="s">
        <v>3169</v>
      </c>
      <c r="AV17" s="401" t="s">
        <v>219</v>
      </c>
      <c r="AW17" s="401" t="s">
        <v>220</v>
      </c>
      <c r="AX17" s="401" t="s">
        <v>221</v>
      </c>
      <c r="AY17" s="401" t="s">
        <v>222</v>
      </c>
      <c r="AZ17" s="401" t="s">
        <v>1329</v>
      </c>
      <c r="BA17" s="402">
        <v>85004</v>
      </c>
      <c r="BB17" s="401" t="s">
        <v>329</v>
      </c>
      <c r="BC17" s="401" t="s">
        <v>223</v>
      </c>
      <c r="BD17" s="401" t="s">
        <v>224</v>
      </c>
      <c r="BE17" s="401"/>
      <c r="BF17" s="401" t="s">
        <v>225</v>
      </c>
      <c r="BG17" s="401" t="s">
        <v>226</v>
      </c>
      <c r="BH17" s="401" t="s">
        <v>1329</v>
      </c>
      <c r="BI17" s="402">
        <v>85013</v>
      </c>
      <c r="BJ17" s="401" t="s">
        <v>1679</v>
      </c>
      <c r="BK17" s="401" t="s">
        <v>227</v>
      </c>
      <c r="BL17" s="401"/>
      <c r="BM17" s="401" t="s">
        <v>228</v>
      </c>
      <c r="BN17" s="401"/>
      <c r="BO17" s="401"/>
      <c r="BP17" s="401"/>
      <c r="BQ17" s="401"/>
      <c r="BR17" s="401"/>
      <c r="BS17" s="401" t="s">
        <v>229</v>
      </c>
      <c r="BT17" s="401"/>
      <c r="BU17" s="401"/>
      <c r="BV17" s="401"/>
      <c r="BW17" s="401"/>
      <c r="BX17" s="403"/>
      <c r="BY17" s="425" t="s">
        <v>231</v>
      </c>
      <c r="BZ17" s="403" t="s">
        <v>230</v>
      </c>
      <c r="CA17" s="403"/>
      <c r="CB17" s="196"/>
      <c r="CC17" s="196"/>
      <c r="CD17" s="207"/>
      <c r="CE17" s="207"/>
      <c r="CF17" s="207"/>
      <c r="CG17" s="207"/>
      <c r="CH17" s="207"/>
      <c r="CI17" s="207"/>
      <c r="CJ17" s="207"/>
      <c r="CK17" s="207"/>
    </row>
    <row r="18" spans="1:75" s="28" customFormat="1" ht="23.25">
      <c r="A18" s="13">
        <v>10</v>
      </c>
      <c r="B18" s="26"/>
      <c r="C18" s="26" t="s">
        <v>1331</v>
      </c>
      <c r="D18" s="26" t="s">
        <v>1332</v>
      </c>
      <c r="E18" s="53" t="s">
        <v>3499</v>
      </c>
      <c r="F18" s="26" t="s">
        <v>1333</v>
      </c>
      <c r="G18" s="26" t="s">
        <v>1334</v>
      </c>
      <c r="H18" s="29" t="s">
        <v>1335</v>
      </c>
      <c r="I18" s="29" t="s">
        <v>2914</v>
      </c>
      <c r="J18" s="29">
        <v>9</v>
      </c>
      <c r="K18" s="30"/>
      <c r="M18" s="170">
        <v>101768</v>
      </c>
      <c r="N18" s="35">
        <v>99086</v>
      </c>
      <c r="O18" s="33">
        <v>250500</v>
      </c>
      <c r="P18" s="51" t="s">
        <v>1336</v>
      </c>
      <c r="Q18" s="32">
        <v>4873</v>
      </c>
      <c r="R18" s="51"/>
      <c r="S18" s="32">
        <v>13217</v>
      </c>
      <c r="T18" s="33"/>
      <c r="U18" s="34"/>
      <c r="V18" s="37"/>
      <c r="W18" s="34"/>
      <c r="X18" s="37"/>
      <c r="Y18" s="34"/>
      <c r="Z18" s="35"/>
      <c r="AA18" s="34"/>
      <c r="AB18" s="33"/>
      <c r="AC18" s="34"/>
      <c r="AF18" s="36"/>
      <c r="AH18" s="35"/>
      <c r="AJ18" s="37"/>
      <c r="AK18" s="34"/>
      <c r="AL18" s="64">
        <v>300000</v>
      </c>
      <c r="AM18" s="38">
        <f t="shared" si="1"/>
        <v>0</v>
      </c>
      <c r="AN18" s="302">
        <f t="shared" si="0"/>
        <v>300000</v>
      </c>
      <c r="AO18" s="38">
        <v>500000</v>
      </c>
      <c r="AP18" s="33"/>
      <c r="AQ18" s="33"/>
      <c r="AR18" s="446">
        <v>37500</v>
      </c>
      <c r="AS18" s="152" t="s">
        <v>2979</v>
      </c>
      <c r="AT18" s="26" t="s">
        <v>2981</v>
      </c>
      <c r="AU18" s="26" t="s">
        <v>2982</v>
      </c>
      <c r="AV18" s="26" t="s">
        <v>232</v>
      </c>
      <c r="AW18" s="26"/>
      <c r="AX18" s="354" t="s">
        <v>233</v>
      </c>
      <c r="AY18" s="26" t="s">
        <v>1910</v>
      </c>
      <c r="AZ18" s="26" t="s">
        <v>2914</v>
      </c>
      <c r="BA18" s="40">
        <v>90003</v>
      </c>
      <c r="BB18" s="26" t="s">
        <v>3441</v>
      </c>
      <c r="BC18" s="26" t="s">
        <v>234</v>
      </c>
      <c r="BD18" s="26" t="s">
        <v>235</v>
      </c>
      <c r="BE18" s="26"/>
      <c r="BF18" s="26"/>
      <c r="BG18" s="26"/>
      <c r="BH18" s="26"/>
      <c r="BI18" s="26"/>
      <c r="BJ18" s="26"/>
      <c r="BK18" s="26" t="s">
        <v>236</v>
      </c>
      <c r="BL18" s="26"/>
      <c r="BM18" s="26" t="s">
        <v>237</v>
      </c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89" s="208" customFormat="1" ht="23.25">
      <c r="A19" s="185">
        <v>14</v>
      </c>
      <c r="B19" s="185"/>
      <c r="C19" s="185"/>
      <c r="D19" s="185" t="s">
        <v>1343</v>
      </c>
      <c r="E19" s="204" t="s">
        <v>3499</v>
      </c>
      <c r="F19" s="185" t="s">
        <v>1344</v>
      </c>
      <c r="G19" s="185" t="s">
        <v>1345</v>
      </c>
      <c r="H19" s="186" t="s">
        <v>853</v>
      </c>
      <c r="I19" s="186" t="s">
        <v>854</v>
      </c>
      <c r="J19" s="186">
        <v>6</v>
      </c>
      <c r="K19" s="187"/>
      <c r="L19" s="196"/>
      <c r="M19" s="189">
        <v>223387</v>
      </c>
      <c r="N19" s="190">
        <v>252267</v>
      </c>
      <c r="O19" s="191">
        <v>250000</v>
      </c>
      <c r="P19" s="205" t="s">
        <v>4168</v>
      </c>
      <c r="Q19" s="205"/>
      <c r="R19" s="193">
        <v>21672</v>
      </c>
      <c r="S19" s="193">
        <v>27229</v>
      </c>
      <c r="T19" s="191"/>
      <c r="U19" s="194"/>
      <c r="V19" s="196"/>
      <c r="W19" s="196"/>
      <c r="X19" s="195"/>
      <c r="Y19" s="194"/>
      <c r="Z19" s="190"/>
      <c r="AA19" s="196"/>
      <c r="AB19" s="191"/>
      <c r="AC19" s="194"/>
      <c r="AD19" s="196"/>
      <c r="AE19" s="196"/>
      <c r="AF19" s="197"/>
      <c r="AG19" s="196"/>
      <c r="AH19" s="190"/>
      <c r="AI19" s="196"/>
      <c r="AJ19" s="195"/>
      <c r="AK19" s="194"/>
      <c r="AL19" s="198">
        <v>300000</v>
      </c>
      <c r="AM19" s="199">
        <f t="shared" si="1"/>
        <v>0</v>
      </c>
      <c r="AN19" s="302">
        <f t="shared" si="0"/>
        <v>300000</v>
      </c>
      <c r="AO19" s="199">
        <v>500000</v>
      </c>
      <c r="AP19" s="191">
        <v>36500</v>
      </c>
      <c r="AQ19" s="191">
        <v>34000</v>
      </c>
      <c r="AR19" s="446">
        <v>37500</v>
      </c>
      <c r="AS19" s="200" t="s">
        <v>3170</v>
      </c>
      <c r="AT19" s="200" t="s">
        <v>3171</v>
      </c>
      <c r="AU19" s="200" t="s">
        <v>3172</v>
      </c>
      <c r="AV19" s="185" t="s">
        <v>2472</v>
      </c>
      <c r="AW19" s="185"/>
      <c r="AX19" s="185" t="s">
        <v>2473</v>
      </c>
      <c r="AY19" s="185" t="s">
        <v>2474</v>
      </c>
      <c r="AZ19" s="185" t="s">
        <v>854</v>
      </c>
      <c r="BA19" s="201">
        <v>80203</v>
      </c>
      <c r="BB19" s="185" t="s">
        <v>2475</v>
      </c>
      <c r="BC19" s="185"/>
      <c r="BD19" s="185"/>
      <c r="BE19" s="185"/>
      <c r="BF19" s="185" t="s">
        <v>2476</v>
      </c>
      <c r="BG19" s="185" t="s">
        <v>2474</v>
      </c>
      <c r="BH19" s="185" t="s">
        <v>854</v>
      </c>
      <c r="BI19" s="201">
        <v>80220</v>
      </c>
      <c r="BJ19" s="185" t="s">
        <v>1632</v>
      </c>
      <c r="BK19" s="185" t="s">
        <v>2477</v>
      </c>
      <c r="BL19" s="185"/>
      <c r="BM19" s="185" t="s">
        <v>2478</v>
      </c>
      <c r="BN19" s="185"/>
      <c r="BO19" s="185" t="s">
        <v>2479</v>
      </c>
      <c r="BP19" s="185"/>
      <c r="BR19" s="206" t="s">
        <v>2480</v>
      </c>
      <c r="BS19" s="185" t="s">
        <v>2481</v>
      </c>
      <c r="BT19" s="185"/>
      <c r="BU19" s="185"/>
      <c r="BV19" s="185"/>
      <c r="BW19" s="185"/>
      <c r="BX19" s="196" t="s">
        <v>2482</v>
      </c>
      <c r="BY19" s="196" t="s">
        <v>2484</v>
      </c>
      <c r="BZ19" s="203" t="s">
        <v>2483</v>
      </c>
      <c r="CA19" s="196"/>
      <c r="CB19" s="196"/>
      <c r="CC19" s="196"/>
      <c r="CD19" s="207"/>
      <c r="CE19" s="207"/>
      <c r="CF19" s="207"/>
      <c r="CG19" s="207"/>
      <c r="CH19" s="207"/>
      <c r="CI19" s="207"/>
      <c r="CJ19" s="207"/>
      <c r="CK19" s="207"/>
    </row>
    <row r="20" spans="1:79" s="28" customFormat="1" ht="23.25">
      <c r="A20" s="13">
        <v>15</v>
      </c>
      <c r="B20" s="53"/>
      <c r="C20" s="53" t="s">
        <v>855</v>
      </c>
      <c r="D20" s="53" t="s">
        <v>1680</v>
      </c>
      <c r="E20" s="53" t="s">
        <v>3499</v>
      </c>
      <c r="F20" s="53" t="s">
        <v>857</v>
      </c>
      <c r="G20" s="53" t="s">
        <v>858</v>
      </c>
      <c r="H20" s="29" t="s">
        <v>859</v>
      </c>
      <c r="I20" s="29" t="s">
        <v>860</v>
      </c>
      <c r="J20" s="29">
        <v>5</v>
      </c>
      <c r="K20" s="30"/>
      <c r="M20" s="170">
        <v>683096</v>
      </c>
      <c r="N20" s="35">
        <v>717414</v>
      </c>
      <c r="O20" s="33">
        <v>275000</v>
      </c>
      <c r="P20" s="51" t="s">
        <v>861</v>
      </c>
      <c r="Q20" s="51"/>
      <c r="R20" s="32">
        <v>77271</v>
      </c>
      <c r="S20" s="32">
        <v>74055</v>
      </c>
      <c r="T20" s="33"/>
      <c r="U20" s="34"/>
      <c r="V20" s="37"/>
      <c r="W20" s="34"/>
      <c r="X20" s="33"/>
      <c r="Y20" s="34"/>
      <c r="Z20" s="35"/>
      <c r="AB20" s="33"/>
      <c r="AC20" s="34"/>
      <c r="AF20" s="36"/>
      <c r="AH20" s="35"/>
      <c r="AJ20" s="37"/>
      <c r="AK20" s="34"/>
      <c r="AL20" s="64">
        <v>300000</v>
      </c>
      <c r="AM20" s="38">
        <v>25000</v>
      </c>
      <c r="AN20" s="302">
        <f t="shared" si="0"/>
        <v>275000</v>
      </c>
      <c r="AO20" s="38">
        <v>6000000</v>
      </c>
      <c r="AP20" s="175">
        <v>539000</v>
      </c>
      <c r="AQ20" s="33">
        <v>43000</v>
      </c>
      <c r="AR20" s="446">
        <v>37500</v>
      </c>
      <c r="AS20" s="152" t="s">
        <v>3086</v>
      </c>
      <c r="AT20" s="279" t="s">
        <v>2610</v>
      </c>
      <c r="AU20" s="279" t="s">
        <v>2611</v>
      </c>
      <c r="AV20" s="279" t="s">
        <v>238</v>
      </c>
      <c r="AW20" s="279" t="s">
        <v>239</v>
      </c>
      <c r="AX20" s="279" t="s">
        <v>240</v>
      </c>
      <c r="AY20" s="279" t="s">
        <v>241</v>
      </c>
      <c r="AZ20" s="279" t="s">
        <v>860</v>
      </c>
      <c r="BA20" s="280">
        <v>11372</v>
      </c>
      <c r="BB20" s="279" t="s">
        <v>242</v>
      </c>
      <c r="BC20" s="279" t="s">
        <v>242</v>
      </c>
      <c r="BD20" s="279" t="s">
        <v>243</v>
      </c>
      <c r="BE20" s="279"/>
      <c r="BF20" s="279"/>
      <c r="BG20" s="279"/>
      <c r="BH20" s="279"/>
      <c r="BI20" s="280"/>
      <c r="BJ20" s="279" t="s">
        <v>1679</v>
      </c>
      <c r="BK20" s="279" t="s">
        <v>244</v>
      </c>
      <c r="BL20" s="279"/>
      <c r="BM20" s="279" t="s">
        <v>245</v>
      </c>
      <c r="BN20" s="279" t="s">
        <v>246</v>
      </c>
      <c r="BO20" s="279" t="s">
        <v>247</v>
      </c>
      <c r="BP20" s="279"/>
      <c r="BR20" s="289" t="s">
        <v>248</v>
      </c>
      <c r="BS20" s="279" t="s">
        <v>249</v>
      </c>
      <c r="BT20" s="279"/>
      <c r="BU20" s="279"/>
      <c r="BV20" s="279"/>
      <c r="BW20" s="279"/>
      <c r="BX20" s="174"/>
      <c r="BY20" s="174"/>
      <c r="BZ20" s="174"/>
      <c r="CA20" s="174"/>
    </row>
    <row r="21" spans="1:79" s="28" customFormat="1" ht="23.25">
      <c r="A21" s="26">
        <v>16</v>
      </c>
      <c r="B21" s="26"/>
      <c r="C21" s="26"/>
      <c r="D21" s="26" t="s">
        <v>3759</v>
      </c>
      <c r="E21" s="53" t="s">
        <v>3499</v>
      </c>
      <c r="F21" s="26" t="s">
        <v>3760</v>
      </c>
      <c r="G21" s="26" t="s">
        <v>3761</v>
      </c>
      <c r="H21" s="29" t="s">
        <v>3762</v>
      </c>
      <c r="I21" s="29" t="s">
        <v>1684</v>
      </c>
      <c r="J21" s="29">
        <v>4</v>
      </c>
      <c r="K21" s="30"/>
      <c r="L21" s="31" t="s">
        <v>3763</v>
      </c>
      <c r="M21" s="170">
        <v>192530</v>
      </c>
      <c r="N21" s="35">
        <v>223530</v>
      </c>
      <c r="O21" s="33">
        <v>255000</v>
      </c>
      <c r="P21" s="51" t="s">
        <v>3764</v>
      </c>
      <c r="Q21" s="32">
        <v>4402</v>
      </c>
      <c r="R21" s="51"/>
      <c r="S21" s="32">
        <v>44620</v>
      </c>
      <c r="T21" s="33"/>
      <c r="U21" s="34"/>
      <c r="V21" s="37"/>
      <c r="W21" s="34"/>
      <c r="X21" s="33"/>
      <c r="Y21" s="34"/>
      <c r="Z21" s="35"/>
      <c r="AA21" s="34"/>
      <c r="AB21" s="33"/>
      <c r="AC21" s="34"/>
      <c r="AF21" s="36"/>
      <c r="AH21" s="35"/>
      <c r="AJ21" s="37"/>
      <c r="AK21" s="34"/>
      <c r="AL21" s="64">
        <v>300000</v>
      </c>
      <c r="AM21" s="38">
        <v>40000</v>
      </c>
      <c r="AN21" s="302">
        <f t="shared" si="0"/>
        <v>260000</v>
      </c>
      <c r="AO21" s="38">
        <v>500000</v>
      </c>
      <c r="AP21" s="33"/>
      <c r="AQ21" s="33">
        <v>31000</v>
      </c>
      <c r="AR21" s="446">
        <v>37500</v>
      </c>
      <c r="AS21" s="151" t="s">
        <v>3173</v>
      </c>
      <c r="AT21" s="279" t="s">
        <v>2929</v>
      </c>
      <c r="AU21" s="279" t="s">
        <v>2930</v>
      </c>
      <c r="AV21" s="279" t="s">
        <v>250</v>
      </c>
      <c r="AW21" s="279" t="s">
        <v>251</v>
      </c>
      <c r="AX21" s="279" t="s">
        <v>252</v>
      </c>
      <c r="AY21" s="279" t="s">
        <v>2263</v>
      </c>
      <c r="AZ21" s="279" t="s">
        <v>1684</v>
      </c>
      <c r="BA21" s="280">
        <v>60640</v>
      </c>
      <c r="BB21" s="281" t="s">
        <v>253</v>
      </c>
      <c r="BC21" s="279" t="s">
        <v>254</v>
      </c>
      <c r="BD21" s="279" t="s">
        <v>255</v>
      </c>
      <c r="BE21" s="279"/>
      <c r="BF21" s="279" t="s">
        <v>256</v>
      </c>
      <c r="BG21" s="279" t="s">
        <v>257</v>
      </c>
      <c r="BH21" s="279" t="s">
        <v>1684</v>
      </c>
      <c r="BI21" s="280">
        <v>60201</v>
      </c>
      <c r="BJ21" s="279" t="s">
        <v>1679</v>
      </c>
      <c r="BK21" s="279" t="s">
        <v>258</v>
      </c>
      <c r="BL21" s="279"/>
      <c r="BM21" s="279" t="s">
        <v>259</v>
      </c>
      <c r="BN21" s="279" t="s">
        <v>260</v>
      </c>
      <c r="BO21" s="279" t="s">
        <v>261</v>
      </c>
      <c r="BP21" s="279"/>
      <c r="BR21" s="289" t="s">
        <v>262</v>
      </c>
      <c r="BS21" s="279" t="s">
        <v>263</v>
      </c>
      <c r="BT21" s="279"/>
      <c r="BU21" s="279"/>
      <c r="BV21" s="279"/>
      <c r="BW21" s="279"/>
      <c r="BX21" s="174" t="s">
        <v>264</v>
      </c>
      <c r="BY21" s="287" t="s">
        <v>943</v>
      </c>
      <c r="BZ21" s="288" t="s">
        <v>265</v>
      </c>
      <c r="CA21" s="174"/>
    </row>
    <row r="22" spans="1:86" s="196" customFormat="1" ht="23.25">
      <c r="A22" s="185">
        <v>17</v>
      </c>
      <c r="B22" s="185"/>
      <c r="C22" s="185" t="s">
        <v>1360</v>
      </c>
      <c r="D22" s="185" t="s">
        <v>1343</v>
      </c>
      <c r="E22" s="185" t="s">
        <v>3499</v>
      </c>
      <c r="F22" s="185" t="s">
        <v>2427</v>
      </c>
      <c r="G22" s="185" t="s">
        <v>2428</v>
      </c>
      <c r="H22" s="186" t="s">
        <v>2429</v>
      </c>
      <c r="I22" s="186" t="s">
        <v>4305</v>
      </c>
      <c r="J22" s="186">
        <v>3</v>
      </c>
      <c r="K22" s="187"/>
      <c r="M22" s="189">
        <v>53046</v>
      </c>
      <c r="N22" s="190">
        <v>56491</v>
      </c>
      <c r="O22" s="191">
        <v>100000</v>
      </c>
      <c r="P22" s="192"/>
      <c r="Q22" s="192"/>
      <c r="R22" s="192"/>
      <c r="S22" s="208"/>
      <c r="T22" s="191"/>
      <c r="U22" s="194"/>
      <c r="X22" s="195"/>
      <c r="Y22" s="194"/>
      <c r="Z22" s="190"/>
      <c r="AB22" s="191"/>
      <c r="AC22" s="194"/>
      <c r="AF22" s="197"/>
      <c r="AH22" s="190"/>
      <c r="AJ22" s="195"/>
      <c r="AK22" s="194"/>
      <c r="AL22" s="198">
        <v>300000</v>
      </c>
      <c r="AM22" s="199">
        <f t="shared" si="1"/>
        <v>0</v>
      </c>
      <c r="AN22" s="302">
        <f t="shared" si="0"/>
        <v>300000</v>
      </c>
      <c r="AO22" s="199">
        <v>500000</v>
      </c>
      <c r="AP22" s="191"/>
      <c r="AQ22" s="191"/>
      <c r="AR22" s="446">
        <v>37500</v>
      </c>
      <c r="AS22" s="200" t="s">
        <v>4437</v>
      </c>
      <c r="AT22" s="401" t="s">
        <v>4439</v>
      </c>
      <c r="AU22" s="422" t="s">
        <v>946</v>
      </c>
      <c r="AV22" s="401" t="s">
        <v>944</v>
      </c>
      <c r="AX22" s="401" t="s">
        <v>945</v>
      </c>
      <c r="AY22" s="401" t="s">
        <v>2430</v>
      </c>
      <c r="AZ22" s="401" t="s">
        <v>4305</v>
      </c>
      <c r="BA22" s="401">
        <v>27894</v>
      </c>
      <c r="BB22" s="401" t="s">
        <v>4438</v>
      </c>
      <c r="BC22" s="401" t="s">
        <v>947</v>
      </c>
      <c r="BD22" s="401"/>
      <c r="BF22" s="401" t="s">
        <v>948</v>
      </c>
      <c r="BG22" s="401" t="s">
        <v>1324</v>
      </c>
      <c r="BH22" s="401" t="s">
        <v>1325</v>
      </c>
      <c r="BI22" s="401">
        <v>20024</v>
      </c>
      <c r="BJ22" s="401" t="s">
        <v>949</v>
      </c>
      <c r="BK22" s="401"/>
      <c r="BL22" s="401"/>
      <c r="BM22" s="401" t="s">
        <v>442</v>
      </c>
      <c r="BN22" s="401" t="s">
        <v>443</v>
      </c>
      <c r="BO22" s="401" t="s">
        <v>444</v>
      </c>
      <c r="BP22" s="423"/>
      <c r="BQ22" s="423"/>
      <c r="BR22" s="401" t="s">
        <v>445</v>
      </c>
      <c r="BS22" s="401"/>
      <c r="BT22" s="403" t="s">
        <v>446</v>
      </c>
      <c r="BU22" s="403"/>
      <c r="BV22" s="403"/>
      <c r="BW22" s="403"/>
      <c r="BX22" s="403"/>
      <c r="BY22" s="216" t="s">
        <v>447</v>
      </c>
      <c r="BZ22" s="403"/>
      <c r="CA22" s="403"/>
      <c r="CB22" s="403" t="s">
        <v>4438</v>
      </c>
      <c r="CC22" s="403"/>
      <c r="CD22" s="403"/>
      <c r="CE22" s="403"/>
      <c r="CF22" s="403"/>
      <c r="CG22" s="403"/>
      <c r="CH22" s="403"/>
    </row>
    <row r="23" spans="1:80" s="28" customFormat="1" ht="23.25">
      <c r="A23" s="26">
        <v>18</v>
      </c>
      <c r="B23" s="26"/>
      <c r="C23" s="26"/>
      <c r="D23" s="26" t="s">
        <v>469</v>
      </c>
      <c r="E23" s="26" t="s">
        <v>3499</v>
      </c>
      <c r="F23" s="26" t="s">
        <v>4317</v>
      </c>
      <c r="G23" s="26" t="s">
        <v>4318</v>
      </c>
      <c r="H23" s="26" t="s">
        <v>4319</v>
      </c>
      <c r="I23" s="26" t="s">
        <v>1748</v>
      </c>
      <c r="J23" s="26">
        <v>2</v>
      </c>
      <c r="K23" s="30"/>
      <c r="L23" s="28" t="s">
        <v>3159</v>
      </c>
      <c r="M23" s="170">
        <v>262991</v>
      </c>
      <c r="N23" s="35">
        <v>262991</v>
      </c>
      <c r="O23" s="33">
        <v>205000</v>
      </c>
      <c r="P23" s="51" t="s">
        <v>4169</v>
      </c>
      <c r="Q23" s="32">
        <v>10129</v>
      </c>
      <c r="R23" s="51"/>
      <c r="S23" s="32">
        <v>12426</v>
      </c>
      <c r="T23" s="33"/>
      <c r="U23" s="34"/>
      <c r="W23" s="34"/>
      <c r="X23" s="33"/>
      <c r="Y23" s="34"/>
      <c r="Z23" s="35"/>
      <c r="AB23" s="33"/>
      <c r="AC23" s="34"/>
      <c r="AF23" s="36"/>
      <c r="AH23" s="35"/>
      <c r="AJ23" s="37"/>
      <c r="AK23" s="34"/>
      <c r="AL23" s="64">
        <v>300000</v>
      </c>
      <c r="AM23" s="38">
        <v>30000</v>
      </c>
      <c r="AN23" s="302">
        <f t="shared" si="0"/>
        <v>270000</v>
      </c>
      <c r="AO23" s="38">
        <v>500000</v>
      </c>
      <c r="AP23" s="33">
        <v>153000</v>
      </c>
      <c r="AQ23" s="33">
        <v>1105600</v>
      </c>
      <c r="AR23" s="446">
        <v>37500</v>
      </c>
      <c r="AS23" s="151" t="s">
        <v>1544</v>
      </c>
      <c r="AT23" s="174" t="s">
        <v>1545</v>
      </c>
      <c r="AU23" s="174" t="s">
        <v>452</v>
      </c>
      <c r="AV23" s="174" t="s">
        <v>448</v>
      </c>
      <c r="AW23" s="174" t="s">
        <v>449</v>
      </c>
      <c r="AX23" s="174" t="s">
        <v>450</v>
      </c>
      <c r="AY23" s="287" t="s">
        <v>451</v>
      </c>
      <c r="AZ23" s="174" t="s">
        <v>1748</v>
      </c>
      <c r="BA23" s="174">
        <v>33026</v>
      </c>
      <c r="BB23" s="356" t="s">
        <v>453</v>
      </c>
      <c r="BC23" s="174"/>
      <c r="BD23" s="174" t="s">
        <v>454</v>
      </c>
      <c r="BE23" s="174"/>
      <c r="BF23" s="174" t="s">
        <v>455</v>
      </c>
      <c r="BG23" s="174" t="s">
        <v>456</v>
      </c>
      <c r="BH23" s="174" t="s">
        <v>1748</v>
      </c>
      <c r="BI23" s="174">
        <v>33333</v>
      </c>
      <c r="BJ23" s="174" t="s">
        <v>1679</v>
      </c>
      <c r="BK23" s="174" t="s">
        <v>457</v>
      </c>
      <c r="BL23" s="174" t="s">
        <v>458</v>
      </c>
      <c r="BM23" s="174" t="s">
        <v>459</v>
      </c>
      <c r="BN23" s="174"/>
      <c r="BO23" s="174" t="s">
        <v>460</v>
      </c>
      <c r="BP23" s="174"/>
      <c r="BQ23" s="174"/>
      <c r="BR23" s="174"/>
      <c r="BS23" s="174"/>
      <c r="BT23" s="174"/>
      <c r="BU23" s="174"/>
      <c r="BV23" s="174"/>
      <c r="BW23" s="174"/>
      <c r="BX23" s="174" t="s">
        <v>461</v>
      </c>
      <c r="BY23" s="174" t="s">
        <v>463</v>
      </c>
      <c r="BZ23" s="174" t="s">
        <v>462</v>
      </c>
      <c r="CA23" s="174"/>
      <c r="CB23" s="174"/>
    </row>
    <row r="24" spans="2:81" ht="15.75">
      <c r="B24" s="14"/>
      <c r="C24" s="14"/>
      <c r="D24" s="14"/>
      <c r="E24" s="14"/>
      <c r="F24" s="14"/>
      <c r="G24" s="14"/>
      <c r="H24" s="57"/>
      <c r="I24" s="15"/>
      <c r="J24" s="15"/>
      <c r="K24" s="16"/>
      <c r="L24" s="15"/>
      <c r="M24" s="15"/>
      <c r="N24" s="142"/>
      <c r="O24" s="15"/>
      <c r="P24" s="24"/>
      <c r="Q24" s="24"/>
      <c r="R24" s="24"/>
      <c r="T24" s="19"/>
      <c r="U24" s="20"/>
      <c r="V24" s="20"/>
      <c r="W24" s="20"/>
      <c r="X24" s="19"/>
      <c r="Y24" s="20"/>
      <c r="Z24" s="21"/>
      <c r="AA24" s="20"/>
      <c r="AB24" s="22"/>
      <c r="AC24" s="20"/>
      <c r="AD24" s="22"/>
      <c r="AE24" s="20"/>
      <c r="AF24" s="23"/>
      <c r="AG24" s="20"/>
      <c r="AH24" s="21"/>
      <c r="AI24" s="20"/>
      <c r="AJ24" s="22"/>
      <c r="AK24" s="19"/>
      <c r="AL24" s="149"/>
      <c r="AM24" s="38">
        <f t="shared" si="1"/>
        <v>0</v>
      </c>
      <c r="AN24" s="302">
        <f t="shared" si="0"/>
        <v>0</v>
      </c>
      <c r="AO24" s="38"/>
      <c r="AP24" s="33"/>
      <c r="AQ24" s="58"/>
      <c r="AR24" s="446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24"/>
      <c r="BZ24" s="24"/>
      <c r="CA24" s="24"/>
      <c r="CB24" s="24"/>
      <c r="CC24" s="25"/>
    </row>
    <row r="25" spans="2:81" ht="15.75">
      <c r="B25" s="14"/>
      <c r="C25" s="14"/>
      <c r="D25" s="14"/>
      <c r="E25" s="14"/>
      <c r="F25" s="14"/>
      <c r="G25" s="14"/>
      <c r="H25" s="57" t="s">
        <v>3366</v>
      </c>
      <c r="I25" s="15"/>
      <c r="J25" s="15"/>
      <c r="K25" s="16"/>
      <c r="L25" s="15"/>
      <c r="M25" s="15"/>
      <c r="O25" s="15"/>
      <c r="P25" s="24"/>
      <c r="Q25" s="24"/>
      <c r="R25" s="24"/>
      <c r="T25" s="19"/>
      <c r="U25" s="20"/>
      <c r="V25" s="20"/>
      <c r="W25" s="20"/>
      <c r="X25" s="19"/>
      <c r="Y25" s="20"/>
      <c r="Z25" s="21"/>
      <c r="AA25" s="20"/>
      <c r="AB25" s="22"/>
      <c r="AC25" s="20"/>
      <c r="AD25" s="22"/>
      <c r="AE25" s="20"/>
      <c r="AF25" s="23"/>
      <c r="AG25" s="20"/>
      <c r="AH25" s="21"/>
      <c r="AI25" s="20"/>
      <c r="AJ25" s="22"/>
      <c r="AK25" s="19"/>
      <c r="AL25" s="149"/>
      <c r="AM25" s="38">
        <f t="shared" si="1"/>
        <v>0</v>
      </c>
      <c r="AN25" s="302">
        <f t="shared" si="0"/>
        <v>0</v>
      </c>
      <c r="AO25" s="38"/>
      <c r="AP25" s="33"/>
      <c r="AQ25" s="58"/>
      <c r="AR25" s="446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24"/>
      <c r="BZ25" s="24"/>
      <c r="CA25" s="24"/>
      <c r="CB25" s="24"/>
      <c r="CC25" s="25"/>
    </row>
    <row r="26" spans="1:79" s="28" customFormat="1" ht="23.25">
      <c r="A26" s="13">
        <v>19</v>
      </c>
      <c r="B26" s="53"/>
      <c r="C26" s="53"/>
      <c r="D26" s="53" t="s">
        <v>3765</v>
      </c>
      <c r="E26" s="26" t="s">
        <v>4335</v>
      </c>
      <c r="F26" s="53" t="s">
        <v>3538</v>
      </c>
      <c r="G26" s="53" t="s">
        <v>3539</v>
      </c>
      <c r="H26" s="29" t="s">
        <v>3540</v>
      </c>
      <c r="I26" s="29" t="s">
        <v>1341</v>
      </c>
      <c r="J26" s="29">
        <v>20</v>
      </c>
      <c r="K26" s="30"/>
      <c r="L26" s="31" t="s">
        <v>3541</v>
      </c>
      <c r="M26" s="494">
        <v>465378</v>
      </c>
      <c r="N26" s="35">
        <v>514114</v>
      </c>
      <c r="O26" s="33">
        <v>350000</v>
      </c>
      <c r="P26" s="51" t="s">
        <v>3542</v>
      </c>
      <c r="Q26" s="32">
        <v>14041</v>
      </c>
      <c r="R26" s="51"/>
      <c r="S26" s="32">
        <v>20096</v>
      </c>
      <c r="T26" s="33"/>
      <c r="U26" s="34"/>
      <c r="V26" s="33"/>
      <c r="W26" s="34"/>
      <c r="X26" s="33"/>
      <c r="Y26" s="34"/>
      <c r="Z26" s="35"/>
      <c r="AB26" s="33"/>
      <c r="AC26" s="34"/>
      <c r="AF26" s="36"/>
      <c r="AH26" s="35"/>
      <c r="AJ26" s="37"/>
      <c r="AK26" s="34"/>
      <c r="AL26" s="64">
        <v>500000</v>
      </c>
      <c r="AM26" s="38">
        <f t="shared" si="1"/>
        <v>0</v>
      </c>
      <c r="AN26" s="302">
        <f t="shared" si="0"/>
        <v>500000</v>
      </c>
      <c r="AO26" s="38">
        <v>1000000</v>
      </c>
      <c r="AP26" s="38"/>
      <c r="AQ26" s="33"/>
      <c r="AR26" s="446">
        <v>62500</v>
      </c>
      <c r="AS26" s="152" t="s">
        <v>3617</v>
      </c>
      <c r="AT26" s="279" t="s">
        <v>3618</v>
      </c>
      <c r="AU26" s="279" t="s">
        <v>3619</v>
      </c>
      <c r="AV26" s="279" t="s">
        <v>464</v>
      </c>
      <c r="AW26" s="279" t="s">
        <v>465</v>
      </c>
      <c r="AX26" s="279" t="s">
        <v>466</v>
      </c>
      <c r="AY26" s="279" t="s">
        <v>467</v>
      </c>
      <c r="AZ26" s="279" t="s">
        <v>1341</v>
      </c>
      <c r="BA26" s="280">
        <v>54403</v>
      </c>
      <c r="BB26" s="279" t="s">
        <v>3441</v>
      </c>
      <c r="BC26" s="279" t="s">
        <v>468</v>
      </c>
      <c r="BD26" s="279" t="s">
        <v>3805</v>
      </c>
      <c r="BE26" s="279"/>
      <c r="BF26" s="279" t="s">
        <v>3806</v>
      </c>
      <c r="BG26" s="279" t="s">
        <v>3807</v>
      </c>
      <c r="BH26" s="279" t="s">
        <v>3543</v>
      </c>
      <c r="BI26" s="280">
        <v>22207</v>
      </c>
      <c r="BJ26" s="279" t="s">
        <v>1679</v>
      </c>
      <c r="BK26" s="279" t="s">
        <v>3808</v>
      </c>
      <c r="BL26" s="279"/>
      <c r="BM26" s="279" t="s">
        <v>3809</v>
      </c>
      <c r="BN26" s="279"/>
      <c r="BO26" s="279" t="s">
        <v>3810</v>
      </c>
      <c r="BP26" s="279"/>
      <c r="BR26" s="166" t="s">
        <v>3811</v>
      </c>
      <c r="BS26" s="279" t="s">
        <v>3812</v>
      </c>
      <c r="BT26" s="279"/>
      <c r="BU26" s="279"/>
      <c r="BV26" s="279"/>
      <c r="BW26" s="279"/>
      <c r="BX26" s="174" t="s">
        <v>3813</v>
      </c>
      <c r="BY26" s="174" t="s">
        <v>3815</v>
      </c>
      <c r="BZ26" s="150" t="s">
        <v>3814</v>
      </c>
      <c r="CA26" s="174"/>
    </row>
    <row r="27" spans="1:80" s="196" customFormat="1" ht="23.25">
      <c r="A27" s="209">
        <v>20</v>
      </c>
      <c r="B27" s="185"/>
      <c r="C27" s="185"/>
      <c r="D27" s="185" t="s">
        <v>3766</v>
      </c>
      <c r="E27" s="185" t="s">
        <v>4335</v>
      </c>
      <c r="F27" s="185" t="s">
        <v>3529</v>
      </c>
      <c r="G27" s="185" t="s">
        <v>1717</v>
      </c>
      <c r="H27" s="186" t="s">
        <v>3530</v>
      </c>
      <c r="I27" s="186" t="s">
        <v>3531</v>
      </c>
      <c r="J27" s="186">
        <v>27</v>
      </c>
      <c r="K27" s="187"/>
      <c r="L27" s="188" t="s">
        <v>3532</v>
      </c>
      <c r="M27" s="189">
        <v>648798</v>
      </c>
      <c r="N27" s="190">
        <v>813107</v>
      </c>
      <c r="O27" s="191">
        <v>302000</v>
      </c>
      <c r="P27" s="192"/>
      <c r="Q27" s="192"/>
      <c r="R27" s="192"/>
      <c r="S27" s="208"/>
      <c r="T27" s="191"/>
      <c r="U27" s="194"/>
      <c r="X27" s="195"/>
      <c r="Z27" s="190"/>
      <c r="AB27" s="191"/>
      <c r="AC27" s="194"/>
      <c r="AF27" s="197"/>
      <c r="AH27" s="190"/>
      <c r="AL27" s="198">
        <v>500000</v>
      </c>
      <c r="AM27" s="199">
        <f t="shared" si="1"/>
        <v>0</v>
      </c>
      <c r="AN27" s="302">
        <f t="shared" si="0"/>
        <v>500000</v>
      </c>
      <c r="AO27" s="199">
        <v>1000000</v>
      </c>
      <c r="AP27" s="191">
        <v>196250</v>
      </c>
      <c r="AQ27" s="191">
        <v>97000</v>
      </c>
      <c r="AR27" s="446">
        <v>62500</v>
      </c>
      <c r="AS27" s="200" t="s">
        <v>3620</v>
      </c>
      <c r="AT27" s="185" t="s">
        <v>732</v>
      </c>
      <c r="AU27" s="185" t="s">
        <v>733</v>
      </c>
      <c r="AV27" s="185" t="s">
        <v>3816</v>
      </c>
      <c r="AW27" s="185"/>
      <c r="AX27" s="185" t="s">
        <v>3817</v>
      </c>
      <c r="AY27" s="185" t="s">
        <v>3818</v>
      </c>
      <c r="AZ27" s="185" t="s">
        <v>3531</v>
      </c>
      <c r="BA27" s="201">
        <v>48126</v>
      </c>
      <c r="BB27" s="419" t="s">
        <v>3441</v>
      </c>
      <c r="BC27" s="185" t="s">
        <v>3819</v>
      </c>
      <c r="BD27" s="185" t="s">
        <v>3820</v>
      </c>
      <c r="BE27" s="185"/>
      <c r="BF27" s="397"/>
      <c r="BG27" s="397"/>
      <c r="BH27" s="397"/>
      <c r="BI27" s="397"/>
      <c r="BJ27" s="397"/>
      <c r="BK27" s="200" t="s">
        <v>2318</v>
      </c>
      <c r="BL27" s="200"/>
      <c r="BM27" s="221" t="s">
        <v>2319</v>
      </c>
      <c r="BN27" s="397" t="s">
        <v>2293</v>
      </c>
      <c r="BO27" s="397" t="s">
        <v>2294</v>
      </c>
      <c r="BP27" s="397"/>
      <c r="BQ27" s="221" t="s">
        <v>2295</v>
      </c>
      <c r="BR27" s="397" t="s">
        <v>2296</v>
      </c>
      <c r="BS27" s="200" t="s">
        <v>2297</v>
      </c>
      <c r="BT27" s="397"/>
      <c r="BU27" s="397"/>
      <c r="BV27" s="200" t="s">
        <v>2298</v>
      </c>
      <c r="BW27" s="397"/>
      <c r="BX27" s="397" t="s">
        <v>2299</v>
      </c>
      <c r="BY27" s="397" t="s">
        <v>2300</v>
      </c>
      <c r="BZ27" s="404" t="s">
        <v>2301</v>
      </c>
      <c r="CA27" s="397"/>
      <c r="CB27" s="397"/>
    </row>
    <row r="28" spans="1:80" s="28" customFormat="1" ht="23.25">
      <c r="A28" s="26">
        <v>21</v>
      </c>
      <c r="B28" s="53"/>
      <c r="C28" s="53"/>
      <c r="D28" s="53" t="s">
        <v>3767</v>
      </c>
      <c r="E28" s="26" t="s">
        <v>4335</v>
      </c>
      <c r="F28" s="53" t="s">
        <v>3533</v>
      </c>
      <c r="G28" s="53" t="s">
        <v>3534</v>
      </c>
      <c r="H28" s="29" t="s">
        <v>3535</v>
      </c>
      <c r="I28" s="29" t="s">
        <v>3536</v>
      </c>
      <c r="J28" s="29">
        <v>14</v>
      </c>
      <c r="K28" s="30"/>
      <c r="L28" s="31" t="s">
        <v>3537</v>
      </c>
      <c r="M28" s="170">
        <v>829503</v>
      </c>
      <c r="N28" s="35">
        <v>909892</v>
      </c>
      <c r="O28" s="33">
        <v>561700</v>
      </c>
      <c r="P28" s="51"/>
      <c r="Q28" s="51"/>
      <c r="R28" s="51"/>
      <c r="S28" s="17"/>
      <c r="T28" s="33">
        <v>250000</v>
      </c>
      <c r="U28" s="34">
        <v>39109</v>
      </c>
      <c r="X28" s="33"/>
      <c r="Y28" s="34"/>
      <c r="Z28" s="35"/>
      <c r="AB28" s="33"/>
      <c r="AC28" s="34"/>
      <c r="AE28" s="37"/>
      <c r="AF28" s="36"/>
      <c r="AG28" s="37"/>
      <c r="AH28" s="35"/>
      <c r="AI28" s="37"/>
      <c r="AJ28" s="37"/>
      <c r="AK28" s="34"/>
      <c r="AL28" s="64">
        <v>500000</v>
      </c>
      <c r="AM28" s="38">
        <v>350000</v>
      </c>
      <c r="AN28" s="302">
        <f t="shared" si="0"/>
        <v>150000</v>
      </c>
      <c r="AO28" s="38">
        <v>1000000</v>
      </c>
      <c r="AP28" s="38">
        <v>285250</v>
      </c>
      <c r="AQ28" s="33">
        <v>15000</v>
      </c>
      <c r="AR28" s="446">
        <v>62500</v>
      </c>
      <c r="AS28" s="152" t="s">
        <v>2668</v>
      </c>
      <c r="AT28" s="26" t="s">
        <v>2669</v>
      </c>
      <c r="AU28" s="26" t="s">
        <v>274</v>
      </c>
      <c r="AV28" s="26" t="s">
        <v>3821</v>
      </c>
      <c r="AW28" s="26"/>
      <c r="AX28" s="26" t="s">
        <v>3822</v>
      </c>
      <c r="AY28" s="26" t="s">
        <v>3823</v>
      </c>
      <c r="AZ28" s="26" t="s">
        <v>3536</v>
      </c>
      <c r="BA28" s="40">
        <v>2458</v>
      </c>
      <c r="BB28" s="26" t="s">
        <v>3441</v>
      </c>
      <c r="BC28" s="26" t="s">
        <v>3824</v>
      </c>
      <c r="BD28" s="26" t="s">
        <v>473</v>
      </c>
      <c r="BE28" s="26"/>
      <c r="BF28" s="26"/>
      <c r="BG28" s="26"/>
      <c r="BH28" s="26"/>
      <c r="BI28" s="26"/>
      <c r="BJ28" s="26"/>
      <c r="BK28" s="26"/>
      <c r="BL28" s="26"/>
      <c r="BM28" s="26" t="s">
        <v>474</v>
      </c>
      <c r="BN28" s="26"/>
      <c r="BO28" s="26"/>
      <c r="BP28" s="26"/>
      <c r="BR28" s="166" t="s">
        <v>4238</v>
      </c>
      <c r="BS28" s="26"/>
      <c r="BT28" s="26"/>
      <c r="BU28" s="26"/>
      <c r="BV28" s="26"/>
      <c r="BW28" s="26"/>
      <c r="BX28" s="28" t="s">
        <v>475</v>
      </c>
      <c r="BY28" s="28" t="s">
        <v>477</v>
      </c>
      <c r="CA28" s="28" t="s">
        <v>476</v>
      </c>
      <c r="CB28" s="28" t="s">
        <v>477</v>
      </c>
    </row>
    <row r="29" spans="1:78" s="28" customFormat="1" ht="23.25">
      <c r="A29" s="26">
        <v>22</v>
      </c>
      <c r="B29" s="26"/>
      <c r="C29" s="26"/>
      <c r="D29" s="26" t="s">
        <v>3768</v>
      </c>
      <c r="E29" s="26" t="s">
        <v>4335</v>
      </c>
      <c r="F29" s="26" t="s">
        <v>3544</v>
      </c>
      <c r="G29" s="26" t="s">
        <v>3545</v>
      </c>
      <c r="H29" s="29" t="s">
        <v>3546</v>
      </c>
      <c r="I29" s="29" t="s">
        <v>860</v>
      </c>
      <c r="J29" s="29">
        <v>19</v>
      </c>
      <c r="K29" s="30"/>
      <c r="L29" s="31" t="s">
        <v>191</v>
      </c>
      <c r="M29" s="170">
        <v>414923</v>
      </c>
      <c r="N29" s="35">
        <v>464135</v>
      </c>
      <c r="O29" s="33">
        <v>850000</v>
      </c>
      <c r="P29" s="51" t="s">
        <v>4151</v>
      </c>
      <c r="Q29" s="51"/>
      <c r="R29" s="32">
        <v>127240</v>
      </c>
      <c r="S29" s="32">
        <v>107427</v>
      </c>
      <c r="T29" s="33"/>
      <c r="U29" s="34"/>
      <c r="V29" s="33"/>
      <c r="W29" s="34"/>
      <c r="X29" s="33"/>
      <c r="Y29" s="34"/>
      <c r="Z29" s="35"/>
      <c r="AA29" s="34"/>
      <c r="AB29" s="33"/>
      <c r="AC29" s="34"/>
      <c r="AF29" s="36"/>
      <c r="AG29" s="34"/>
      <c r="AH29" s="35"/>
      <c r="AI29" s="34"/>
      <c r="AJ29" s="37"/>
      <c r="AK29" s="34"/>
      <c r="AL29" s="64">
        <v>500000</v>
      </c>
      <c r="AM29" s="38">
        <v>250000</v>
      </c>
      <c r="AN29" s="302">
        <f t="shared" si="0"/>
        <v>250000</v>
      </c>
      <c r="AO29" s="38">
        <v>1000000</v>
      </c>
      <c r="AP29" s="33">
        <v>40000</v>
      </c>
      <c r="AQ29" s="33"/>
      <c r="AR29" s="446">
        <v>62500</v>
      </c>
      <c r="AS29" s="152" t="s">
        <v>3068</v>
      </c>
      <c r="AT29" s="26" t="s">
        <v>3069</v>
      </c>
      <c r="AU29" s="26" t="s">
        <v>3070</v>
      </c>
      <c r="AV29" s="26" t="s">
        <v>478</v>
      </c>
      <c r="AW29" s="26"/>
      <c r="AX29" s="26" t="s">
        <v>479</v>
      </c>
      <c r="AY29" s="26" t="s">
        <v>480</v>
      </c>
      <c r="AZ29" s="26" t="s">
        <v>860</v>
      </c>
      <c r="BA29" s="40">
        <v>10037</v>
      </c>
      <c r="BB29" s="26" t="s">
        <v>481</v>
      </c>
      <c r="BC29" s="26" t="s">
        <v>3441</v>
      </c>
      <c r="BD29" s="26" t="s">
        <v>482</v>
      </c>
      <c r="BE29" s="26"/>
      <c r="BF29" s="26"/>
      <c r="BG29" s="26"/>
      <c r="BH29" s="26"/>
      <c r="BI29" s="26"/>
      <c r="BJ29" s="26"/>
      <c r="BK29" s="26" t="s">
        <v>483</v>
      </c>
      <c r="BL29" s="26"/>
      <c r="BM29" s="26" t="s">
        <v>484</v>
      </c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8" t="s">
        <v>485</v>
      </c>
      <c r="BY29" s="28" t="s">
        <v>487</v>
      </c>
      <c r="BZ29" s="150" t="s">
        <v>486</v>
      </c>
    </row>
    <row r="30" spans="1:75" s="28" customFormat="1" ht="23.25">
      <c r="A30" s="26">
        <v>23</v>
      </c>
      <c r="B30" s="26"/>
      <c r="C30" s="26"/>
      <c r="D30" s="26" t="s">
        <v>3769</v>
      </c>
      <c r="E30" s="26" t="s">
        <v>4335</v>
      </c>
      <c r="F30" s="26" t="s">
        <v>4152</v>
      </c>
      <c r="G30" s="26" t="s">
        <v>4153</v>
      </c>
      <c r="H30" s="29" t="s">
        <v>4154</v>
      </c>
      <c r="I30" s="29" t="s">
        <v>860</v>
      </c>
      <c r="J30" s="29">
        <v>11</v>
      </c>
      <c r="K30" s="30"/>
      <c r="L30" s="31" t="s">
        <v>3751</v>
      </c>
      <c r="M30" s="170">
        <v>272361</v>
      </c>
      <c r="N30" s="35">
        <v>273731</v>
      </c>
      <c r="O30" s="33">
        <v>358000</v>
      </c>
      <c r="P30" s="51"/>
      <c r="Q30" s="51"/>
      <c r="R30" s="51"/>
      <c r="S30" s="17"/>
      <c r="T30" s="33"/>
      <c r="U30" s="34"/>
      <c r="X30" s="37"/>
      <c r="Y30" s="34"/>
      <c r="Z30" s="35"/>
      <c r="AB30" s="33"/>
      <c r="AC30" s="34"/>
      <c r="AF30" s="36"/>
      <c r="AH30" s="35"/>
      <c r="AJ30" s="37"/>
      <c r="AK30" s="34"/>
      <c r="AL30" s="64">
        <v>500000</v>
      </c>
      <c r="AM30" s="38">
        <f t="shared" si="1"/>
        <v>0</v>
      </c>
      <c r="AN30" s="302">
        <f t="shared" si="0"/>
        <v>500000</v>
      </c>
      <c r="AO30" s="38">
        <v>1000000</v>
      </c>
      <c r="AP30" s="33"/>
      <c r="AQ30" s="33"/>
      <c r="AR30" s="446">
        <v>62500</v>
      </c>
      <c r="AS30" s="152" t="s">
        <v>2931</v>
      </c>
      <c r="AT30" s="26" t="s">
        <v>2932</v>
      </c>
      <c r="AU30" s="26" t="s">
        <v>2933</v>
      </c>
      <c r="AV30" s="26" t="s">
        <v>488</v>
      </c>
      <c r="AW30" s="26"/>
      <c r="AX30" s="26" t="s">
        <v>489</v>
      </c>
      <c r="AY30" s="26" t="s">
        <v>490</v>
      </c>
      <c r="AZ30" s="26" t="s">
        <v>860</v>
      </c>
      <c r="BA30" s="40">
        <v>14450</v>
      </c>
      <c r="BB30" s="346" t="s">
        <v>491</v>
      </c>
      <c r="BC30" s="26" t="s">
        <v>492</v>
      </c>
      <c r="BD30" s="26" t="s">
        <v>3832</v>
      </c>
      <c r="BE30" s="26"/>
      <c r="BF30" s="26"/>
      <c r="BG30" s="26"/>
      <c r="BH30" s="26"/>
      <c r="BI30" s="26"/>
      <c r="BJ30" s="26"/>
      <c r="BK30" s="26" t="s">
        <v>4343</v>
      </c>
      <c r="BL30" s="26"/>
      <c r="BM30" s="26" t="s">
        <v>2628</v>
      </c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s="28" customFormat="1" ht="12.75">
      <c r="A31" s="26"/>
      <c r="B31" s="26"/>
      <c r="C31" s="26"/>
      <c r="D31" s="26"/>
      <c r="E31" s="26"/>
      <c r="F31" s="26"/>
      <c r="G31" s="26"/>
      <c r="H31" s="29"/>
      <c r="I31" s="29"/>
      <c r="J31" s="29"/>
      <c r="K31" s="30"/>
      <c r="L31" s="31"/>
      <c r="M31" s="31"/>
      <c r="N31" s="35"/>
      <c r="O31" s="33"/>
      <c r="P31" s="51"/>
      <c r="Q31" s="51"/>
      <c r="R31" s="51"/>
      <c r="S31" s="17"/>
      <c r="T31" s="33"/>
      <c r="U31" s="34"/>
      <c r="X31" s="37"/>
      <c r="Y31" s="34"/>
      <c r="Z31" s="35"/>
      <c r="AB31" s="33"/>
      <c r="AC31" s="34"/>
      <c r="AF31" s="36"/>
      <c r="AH31" s="35"/>
      <c r="AJ31" s="37"/>
      <c r="AK31" s="34"/>
      <c r="AL31" s="64"/>
      <c r="AM31" s="38">
        <f t="shared" si="1"/>
        <v>0</v>
      </c>
      <c r="AN31" s="302">
        <f t="shared" si="0"/>
        <v>0</v>
      </c>
      <c r="AO31" s="38"/>
      <c r="AP31" s="33"/>
      <c r="AQ31" s="33"/>
      <c r="AR31" s="446"/>
      <c r="AS31" s="26"/>
      <c r="AT31" s="26"/>
      <c r="AU31" s="26"/>
      <c r="AV31" s="26"/>
      <c r="AW31" s="26"/>
      <c r="AX31" s="26"/>
      <c r="AY31" s="26"/>
      <c r="AZ31" s="26"/>
      <c r="BA31" s="40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81" ht="15.75">
      <c r="A32" s="13"/>
      <c r="H32" s="57" t="s">
        <v>4327</v>
      </c>
      <c r="I32" s="29"/>
      <c r="J32" s="29"/>
      <c r="K32" s="30"/>
      <c r="O32" s="43">
        <v>0</v>
      </c>
      <c r="T32" s="45"/>
      <c r="AL32" s="64"/>
      <c r="AM32" s="38">
        <f t="shared" si="1"/>
        <v>0</v>
      </c>
      <c r="AN32" s="302">
        <f t="shared" si="0"/>
        <v>0</v>
      </c>
      <c r="AO32" s="38"/>
      <c r="AP32" s="33"/>
      <c r="AQ32" s="45"/>
      <c r="AR32" s="446"/>
      <c r="AS32" s="26"/>
      <c r="AT32" s="26"/>
      <c r="AU32" s="26"/>
      <c r="AV32" s="26"/>
      <c r="AW32" s="26"/>
      <c r="AX32" s="26"/>
      <c r="AY32" s="26"/>
      <c r="AZ32" s="26"/>
      <c r="BA32" s="40"/>
      <c r="BB32" s="152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CC32" s="44"/>
    </row>
    <row r="33" spans="1:81" ht="34.5">
      <c r="A33" s="13">
        <v>24</v>
      </c>
      <c r="D33" s="26" t="s">
        <v>2622</v>
      </c>
      <c r="E33" s="26" t="s">
        <v>4334</v>
      </c>
      <c r="F33" s="26" t="s">
        <v>96</v>
      </c>
      <c r="G33" s="26" t="s">
        <v>1717</v>
      </c>
      <c r="H33" s="121" t="s">
        <v>97</v>
      </c>
      <c r="I33" s="29" t="s">
        <v>3531</v>
      </c>
      <c r="J33" s="29">
        <v>22</v>
      </c>
      <c r="K33" s="30"/>
      <c r="M33" s="170">
        <v>180822</v>
      </c>
      <c r="N33" s="35">
        <v>228313</v>
      </c>
      <c r="O33" s="43">
        <v>325200</v>
      </c>
      <c r="P33" s="25" t="s">
        <v>849</v>
      </c>
      <c r="R33" s="32">
        <v>34796</v>
      </c>
      <c r="S33" s="17">
        <v>34796</v>
      </c>
      <c r="T33" s="45"/>
      <c r="AL33" s="64">
        <v>250000</v>
      </c>
      <c r="AM33" s="38">
        <v>40000</v>
      </c>
      <c r="AN33" s="302">
        <f t="shared" si="0"/>
        <v>210000</v>
      </c>
      <c r="AO33" s="64">
        <v>250000</v>
      </c>
      <c r="AP33" s="33"/>
      <c r="AQ33" s="45"/>
      <c r="AR33" s="446">
        <v>31250</v>
      </c>
      <c r="AS33" s="152" t="s">
        <v>1505</v>
      </c>
      <c r="AT33" s="279" t="s">
        <v>1506</v>
      </c>
      <c r="AU33" s="279" t="s">
        <v>3837</v>
      </c>
      <c r="AV33" s="279" t="s">
        <v>3833</v>
      </c>
      <c r="AW33" s="279" t="s">
        <v>3834</v>
      </c>
      <c r="AX33" s="279" t="s">
        <v>3835</v>
      </c>
      <c r="AY33" s="279" t="s">
        <v>3836</v>
      </c>
      <c r="AZ33" s="279" t="s">
        <v>3531</v>
      </c>
      <c r="BA33" s="280">
        <v>48126</v>
      </c>
      <c r="BB33" s="279" t="s">
        <v>329</v>
      </c>
      <c r="BC33" s="279" t="s">
        <v>3838</v>
      </c>
      <c r="BD33" s="279" t="s">
        <v>3839</v>
      </c>
      <c r="BE33" s="279"/>
      <c r="BF33" s="279"/>
      <c r="BG33" s="279"/>
      <c r="BH33" s="279"/>
      <c r="BI33" s="279"/>
      <c r="BJ33" s="279" t="s">
        <v>1679</v>
      </c>
      <c r="BK33" s="279" t="s">
        <v>3840</v>
      </c>
      <c r="BL33" s="279"/>
      <c r="BM33" s="279" t="s">
        <v>3841</v>
      </c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174" t="s">
        <v>3842</v>
      </c>
      <c r="BY33" s="174" t="s">
        <v>3844</v>
      </c>
      <c r="BZ33" s="150" t="s">
        <v>3843</v>
      </c>
      <c r="CA33" s="174"/>
      <c r="CC33" s="44"/>
    </row>
    <row r="34" spans="1:81" s="208" customFormat="1" ht="23.25">
      <c r="A34" s="209">
        <v>25</v>
      </c>
      <c r="B34" s="185" t="s">
        <v>3269</v>
      </c>
      <c r="C34" s="185" t="s">
        <v>1354</v>
      </c>
      <c r="D34" s="185" t="s">
        <v>2623</v>
      </c>
      <c r="E34" s="185" t="s">
        <v>4334</v>
      </c>
      <c r="F34" s="185" t="s">
        <v>4336</v>
      </c>
      <c r="G34" s="185" t="s">
        <v>4337</v>
      </c>
      <c r="H34" s="210" t="s">
        <v>4338</v>
      </c>
      <c r="I34" s="186" t="s">
        <v>2914</v>
      </c>
      <c r="J34" s="186">
        <v>8</v>
      </c>
      <c r="K34" s="187"/>
      <c r="M34" s="189">
        <v>6369</v>
      </c>
      <c r="N34" s="190">
        <v>15703</v>
      </c>
      <c r="O34" s="211">
        <v>125872.81</v>
      </c>
      <c r="P34" s="207"/>
      <c r="Q34" s="207"/>
      <c r="R34" s="207"/>
      <c r="T34" s="212"/>
      <c r="Z34" s="213"/>
      <c r="AB34" s="214"/>
      <c r="AF34" s="215"/>
      <c r="AH34" s="213"/>
      <c r="AL34" s="198">
        <v>250000</v>
      </c>
      <c r="AM34" s="199">
        <v>35715</v>
      </c>
      <c r="AN34" s="302">
        <f t="shared" si="0"/>
        <v>214285</v>
      </c>
      <c r="AO34" s="198">
        <v>250000</v>
      </c>
      <c r="AP34" s="191">
        <v>14250</v>
      </c>
      <c r="AQ34" s="212"/>
      <c r="AR34" s="446">
        <v>31250</v>
      </c>
      <c r="AS34" s="200" t="s">
        <v>2934</v>
      </c>
      <c r="AT34" s="200" t="s">
        <v>2935</v>
      </c>
      <c r="AU34" s="200" t="s">
        <v>2936</v>
      </c>
      <c r="AV34" s="185" t="s">
        <v>557</v>
      </c>
      <c r="AW34" s="185" t="s">
        <v>558</v>
      </c>
      <c r="AX34" s="185" t="s">
        <v>559</v>
      </c>
      <c r="AY34" s="185" t="s">
        <v>560</v>
      </c>
      <c r="AZ34" s="185" t="s">
        <v>2914</v>
      </c>
      <c r="BA34" s="201">
        <v>91910</v>
      </c>
      <c r="BB34" s="185" t="s">
        <v>561</v>
      </c>
      <c r="BC34" s="185"/>
      <c r="BD34" s="185" t="s">
        <v>562</v>
      </c>
      <c r="BE34" s="185"/>
      <c r="BF34" s="185"/>
      <c r="BG34" s="185"/>
      <c r="BH34" s="185"/>
      <c r="BI34" s="185"/>
      <c r="BJ34" s="185" t="s">
        <v>1632</v>
      </c>
      <c r="BK34" s="185" t="s">
        <v>3461</v>
      </c>
      <c r="BL34" s="185"/>
      <c r="BM34" s="185" t="s">
        <v>3462</v>
      </c>
      <c r="BO34" s="185" t="s">
        <v>3463</v>
      </c>
      <c r="BP34" s="185"/>
      <c r="BR34" s="202" t="s">
        <v>3464</v>
      </c>
      <c r="BS34" s="185" t="s">
        <v>3465</v>
      </c>
      <c r="BT34" s="185"/>
      <c r="BU34" s="185"/>
      <c r="BV34" s="185"/>
      <c r="BW34" s="185"/>
      <c r="BX34" s="208" t="s">
        <v>3466</v>
      </c>
      <c r="BY34" s="208" t="s">
        <v>3467</v>
      </c>
      <c r="CC34" s="216"/>
    </row>
    <row r="35" spans="1:81" ht="23.25">
      <c r="A35" s="13">
        <v>26</v>
      </c>
      <c r="C35" s="26" t="s">
        <v>1343</v>
      </c>
      <c r="D35" s="26" t="s">
        <v>2624</v>
      </c>
      <c r="E35" s="26" t="s">
        <v>4334</v>
      </c>
      <c r="F35" s="26" t="s">
        <v>98</v>
      </c>
      <c r="G35" s="26" t="s">
        <v>2529</v>
      </c>
      <c r="H35" s="121" t="s">
        <v>99</v>
      </c>
      <c r="I35" s="29" t="s">
        <v>1322</v>
      </c>
      <c r="J35" s="29">
        <v>12</v>
      </c>
      <c r="K35" s="30"/>
      <c r="M35" s="170">
        <v>438862</v>
      </c>
      <c r="N35" s="35">
        <v>467278</v>
      </c>
      <c r="O35" s="43">
        <v>210000</v>
      </c>
      <c r="T35" s="45"/>
      <c r="AL35" s="64">
        <v>250000</v>
      </c>
      <c r="AM35" s="38">
        <v>20000</v>
      </c>
      <c r="AN35" s="302">
        <f t="shared" si="0"/>
        <v>230000</v>
      </c>
      <c r="AO35" s="64">
        <v>250000</v>
      </c>
      <c r="AP35" s="33">
        <v>18000</v>
      </c>
      <c r="AQ35" s="45"/>
      <c r="AR35" s="446">
        <v>31250</v>
      </c>
      <c r="AS35" s="152" t="s">
        <v>3614</v>
      </c>
      <c r="AT35" s="279" t="s">
        <v>3615</v>
      </c>
      <c r="AU35" s="279" t="s">
        <v>3616</v>
      </c>
      <c r="AV35" s="279" t="s">
        <v>3845</v>
      </c>
      <c r="AW35" s="279" t="s">
        <v>3846</v>
      </c>
      <c r="AX35" s="279" t="s">
        <v>3847</v>
      </c>
      <c r="AY35" s="279" t="s">
        <v>3848</v>
      </c>
      <c r="AZ35" s="279" t="s">
        <v>1322</v>
      </c>
      <c r="BA35" s="280">
        <v>37130</v>
      </c>
      <c r="BB35" s="279" t="s">
        <v>3849</v>
      </c>
      <c r="BC35" s="279" t="s">
        <v>1009</v>
      </c>
      <c r="BD35" s="279" t="s">
        <v>1010</v>
      </c>
      <c r="BE35" s="279"/>
      <c r="BF35" s="279" t="s">
        <v>1011</v>
      </c>
      <c r="BG35" s="279" t="s">
        <v>3848</v>
      </c>
      <c r="BH35" s="279" t="s">
        <v>1322</v>
      </c>
      <c r="BI35" s="280">
        <v>37133</v>
      </c>
      <c r="BJ35" s="279" t="s">
        <v>1679</v>
      </c>
      <c r="BK35" s="279" t="s">
        <v>334</v>
      </c>
      <c r="BL35" s="279"/>
      <c r="BM35" s="279" t="s">
        <v>1012</v>
      </c>
      <c r="BN35" s="279" t="s">
        <v>3615</v>
      </c>
      <c r="BO35" s="279"/>
      <c r="BP35" s="279"/>
      <c r="BQ35" s="355"/>
      <c r="BR35" s="355"/>
      <c r="BS35" s="279" t="s">
        <v>1013</v>
      </c>
      <c r="BT35" s="279"/>
      <c r="BU35" s="279"/>
      <c r="BV35" s="279"/>
      <c r="BW35" s="279"/>
      <c r="BX35" s="174" t="s">
        <v>1014</v>
      </c>
      <c r="BY35" s="174" t="s">
        <v>1016</v>
      </c>
      <c r="BZ35" s="150" t="s">
        <v>1015</v>
      </c>
      <c r="CA35" s="174"/>
      <c r="CB35" s="174"/>
      <c r="CC35" s="44"/>
    </row>
    <row r="36" spans="1:79" s="28" customFormat="1" ht="23.25">
      <c r="A36" s="26">
        <v>27</v>
      </c>
      <c r="B36" s="26"/>
      <c r="C36" s="26" t="s">
        <v>1308</v>
      </c>
      <c r="D36" s="26" t="s">
        <v>59</v>
      </c>
      <c r="E36" s="26" t="s">
        <v>4334</v>
      </c>
      <c r="F36" s="26" t="s">
        <v>104</v>
      </c>
      <c r="G36" s="26" t="s">
        <v>105</v>
      </c>
      <c r="H36" s="29" t="s">
        <v>106</v>
      </c>
      <c r="I36" s="29" t="s">
        <v>2914</v>
      </c>
      <c r="J36" s="29">
        <v>14</v>
      </c>
      <c r="K36" s="30"/>
      <c r="L36" s="31"/>
      <c r="M36" s="170">
        <v>1367651</v>
      </c>
      <c r="N36" s="35">
        <v>1376569</v>
      </c>
      <c r="O36" s="33">
        <v>200000</v>
      </c>
      <c r="P36" s="51" t="s">
        <v>107</v>
      </c>
      <c r="Q36" s="51"/>
      <c r="R36" s="32">
        <v>3816</v>
      </c>
      <c r="S36" s="32">
        <v>74721</v>
      </c>
      <c r="T36" s="33"/>
      <c r="U36" s="34"/>
      <c r="V36" s="33"/>
      <c r="W36" s="34"/>
      <c r="X36" s="37"/>
      <c r="Y36" s="34"/>
      <c r="Z36" s="35"/>
      <c r="AA36" s="34"/>
      <c r="AB36" s="33"/>
      <c r="AD36" s="37"/>
      <c r="AE36" s="34"/>
      <c r="AF36" s="36"/>
      <c r="AG36" s="34"/>
      <c r="AH36" s="35"/>
      <c r="AI36" s="34"/>
      <c r="AJ36" s="37"/>
      <c r="AK36" s="34"/>
      <c r="AL36" s="64">
        <v>250000</v>
      </c>
      <c r="AM36" s="38">
        <v>31250</v>
      </c>
      <c r="AN36" s="302">
        <f t="shared" si="0"/>
        <v>218750</v>
      </c>
      <c r="AO36" s="64">
        <v>250000</v>
      </c>
      <c r="AP36" s="33"/>
      <c r="AQ36" s="33"/>
      <c r="AR36" s="446">
        <v>31250</v>
      </c>
      <c r="AS36" s="152" t="s">
        <v>2612</v>
      </c>
      <c r="AT36" s="279" t="s">
        <v>2613</v>
      </c>
      <c r="AU36" s="279" t="s">
        <v>2614</v>
      </c>
      <c r="AV36" s="279" t="s">
        <v>1017</v>
      </c>
      <c r="AW36" s="279" t="s">
        <v>1018</v>
      </c>
      <c r="AX36" s="357" t="s">
        <v>1019</v>
      </c>
      <c r="AY36" s="279" t="s">
        <v>1020</v>
      </c>
      <c r="AZ36" s="279" t="s">
        <v>2914</v>
      </c>
      <c r="BA36" s="280">
        <v>94402</v>
      </c>
      <c r="BB36" s="279" t="s">
        <v>329</v>
      </c>
      <c r="BC36" s="279" t="s">
        <v>1021</v>
      </c>
      <c r="BD36" s="279" t="s">
        <v>1022</v>
      </c>
      <c r="BE36" s="279"/>
      <c r="BF36" s="279" t="s">
        <v>1023</v>
      </c>
      <c r="BG36" s="279" t="s">
        <v>1024</v>
      </c>
      <c r="BH36" s="279" t="s">
        <v>3543</v>
      </c>
      <c r="BI36" s="279">
        <v>22102</v>
      </c>
      <c r="BJ36" s="279" t="s">
        <v>1679</v>
      </c>
      <c r="BK36" s="279" t="s">
        <v>1025</v>
      </c>
      <c r="BL36" s="279"/>
      <c r="BM36" s="279" t="s">
        <v>1026</v>
      </c>
      <c r="BN36" s="279" t="s">
        <v>1027</v>
      </c>
      <c r="BO36" s="279" t="s">
        <v>1028</v>
      </c>
      <c r="BP36" s="279"/>
      <c r="BR36" s="166" t="s">
        <v>1029</v>
      </c>
      <c r="BS36" s="279" t="s">
        <v>1030</v>
      </c>
      <c r="BT36" s="279"/>
      <c r="BU36" s="279"/>
      <c r="BV36" s="279"/>
      <c r="BW36" s="279"/>
      <c r="BX36" s="174" t="s">
        <v>1031</v>
      </c>
      <c r="BY36" s="174" t="s">
        <v>4328</v>
      </c>
      <c r="BZ36" s="150" t="s">
        <v>1032</v>
      </c>
      <c r="CA36" s="174" t="s">
        <v>1033</v>
      </c>
    </row>
    <row r="37" spans="1:80" s="28" customFormat="1" ht="45.75">
      <c r="A37" s="13">
        <v>28</v>
      </c>
      <c r="B37" s="26" t="s">
        <v>108</v>
      </c>
      <c r="C37" s="26" t="s">
        <v>3421</v>
      </c>
      <c r="D37" s="26" t="s">
        <v>60</v>
      </c>
      <c r="E37" s="26" t="s">
        <v>4334</v>
      </c>
      <c r="F37" s="26" t="s">
        <v>3422</v>
      </c>
      <c r="G37" s="26" t="s">
        <v>3423</v>
      </c>
      <c r="H37" s="29" t="s">
        <v>3424</v>
      </c>
      <c r="I37" s="29" t="s">
        <v>2914</v>
      </c>
      <c r="J37" s="29">
        <v>6</v>
      </c>
      <c r="K37" s="30"/>
      <c r="M37" s="170">
        <v>15157</v>
      </c>
      <c r="N37" s="35">
        <v>27038</v>
      </c>
      <c r="O37" s="33">
        <v>175600</v>
      </c>
      <c r="P37" s="51"/>
      <c r="Q37" s="51"/>
      <c r="R37" s="51"/>
      <c r="S37" s="17"/>
      <c r="T37" s="33"/>
      <c r="U37" s="34"/>
      <c r="X37" s="33"/>
      <c r="Y37" s="34"/>
      <c r="Z37" s="35"/>
      <c r="AB37" s="33"/>
      <c r="AC37" s="34"/>
      <c r="AF37" s="36"/>
      <c r="AH37" s="35"/>
      <c r="AJ37" s="37"/>
      <c r="AK37" s="34"/>
      <c r="AL37" s="64">
        <v>250000</v>
      </c>
      <c r="AM37" s="38">
        <f t="shared" si="1"/>
        <v>0</v>
      </c>
      <c r="AN37" s="302">
        <f t="shared" si="0"/>
        <v>250000</v>
      </c>
      <c r="AO37" s="64">
        <v>250000</v>
      </c>
      <c r="AP37" s="33"/>
      <c r="AQ37" s="33"/>
      <c r="AR37" s="446">
        <v>31250</v>
      </c>
      <c r="AS37" s="151" t="s">
        <v>2650</v>
      </c>
      <c r="AT37" s="279" t="s">
        <v>2651</v>
      </c>
      <c r="AU37" s="279" t="s">
        <v>3908</v>
      </c>
      <c r="AV37" s="279" t="s">
        <v>3904</v>
      </c>
      <c r="AW37" s="279" t="s">
        <v>3905</v>
      </c>
      <c r="AX37" s="279" t="s">
        <v>3906</v>
      </c>
      <c r="AY37" s="279" t="s">
        <v>3907</v>
      </c>
      <c r="AZ37" s="279" t="s">
        <v>2914</v>
      </c>
      <c r="BA37" s="280">
        <v>20502</v>
      </c>
      <c r="BB37" s="281" t="s">
        <v>3909</v>
      </c>
      <c r="BC37" s="279" t="s">
        <v>3441</v>
      </c>
      <c r="BD37" s="279" t="s">
        <v>3910</v>
      </c>
      <c r="BE37" s="279"/>
      <c r="BF37" s="279" t="s">
        <v>3911</v>
      </c>
      <c r="BG37" s="279" t="s">
        <v>3425</v>
      </c>
      <c r="BH37" s="279" t="s">
        <v>2914</v>
      </c>
      <c r="BI37" s="280">
        <v>90745</v>
      </c>
      <c r="BJ37" s="279"/>
      <c r="BK37" s="279" t="s">
        <v>3426</v>
      </c>
      <c r="BL37" s="279"/>
      <c r="BM37" s="279" t="s">
        <v>3912</v>
      </c>
      <c r="BN37" s="279" t="s">
        <v>3913</v>
      </c>
      <c r="BO37" s="279" t="s">
        <v>3914</v>
      </c>
      <c r="BP37" s="279"/>
      <c r="BQ37" s="279"/>
      <c r="BR37" s="279"/>
      <c r="BS37" s="279" t="s">
        <v>3915</v>
      </c>
      <c r="BT37" s="279"/>
      <c r="BU37" s="279"/>
      <c r="BV37" s="279"/>
      <c r="BW37" s="279"/>
      <c r="BX37" s="174"/>
      <c r="BY37" s="174"/>
      <c r="BZ37" s="174"/>
      <c r="CA37" s="174"/>
      <c r="CB37" s="174"/>
    </row>
    <row r="38" spans="1:79" s="28" customFormat="1" ht="23.25">
      <c r="A38" s="13">
        <v>30</v>
      </c>
      <c r="B38" s="26"/>
      <c r="C38" s="26"/>
      <c r="D38" s="26" t="s">
        <v>3750</v>
      </c>
      <c r="E38" s="26" t="s">
        <v>4334</v>
      </c>
      <c r="F38" s="26" t="s">
        <v>3427</v>
      </c>
      <c r="G38" s="26" t="s">
        <v>3426</v>
      </c>
      <c r="H38" s="29" t="s">
        <v>2569</v>
      </c>
      <c r="I38" s="29" t="s">
        <v>2520</v>
      </c>
      <c r="J38" s="29">
        <v>16</v>
      </c>
      <c r="K38" s="30"/>
      <c r="M38" s="358">
        <v>172051</v>
      </c>
      <c r="N38" s="35">
        <v>211239</v>
      </c>
      <c r="O38" s="33">
        <v>200000</v>
      </c>
      <c r="P38" s="51"/>
      <c r="Q38" s="51"/>
      <c r="R38" s="51"/>
      <c r="S38" s="32"/>
      <c r="T38" s="33"/>
      <c r="U38" s="34"/>
      <c r="X38" s="33"/>
      <c r="Y38" s="34"/>
      <c r="Z38" s="35"/>
      <c r="AB38" s="33"/>
      <c r="AC38" s="34"/>
      <c r="AF38" s="36"/>
      <c r="AH38" s="35"/>
      <c r="AJ38" s="37"/>
      <c r="AK38" s="34"/>
      <c r="AL38" s="64">
        <v>250000</v>
      </c>
      <c r="AM38" s="38">
        <v>35715</v>
      </c>
      <c r="AN38" s="302">
        <f t="shared" si="0"/>
        <v>214285</v>
      </c>
      <c r="AO38" s="64">
        <v>250000</v>
      </c>
      <c r="AP38" s="33">
        <v>65000</v>
      </c>
      <c r="AQ38" s="33">
        <v>43000</v>
      </c>
      <c r="AR38" s="446">
        <v>31250</v>
      </c>
      <c r="AS38" s="152" t="s">
        <v>3071</v>
      </c>
      <c r="AT38" s="279" t="s">
        <v>3072</v>
      </c>
      <c r="AU38" s="279" t="s">
        <v>3073</v>
      </c>
      <c r="AV38" s="279" t="s">
        <v>3916</v>
      </c>
      <c r="AW38" s="279" t="s">
        <v>3917</v>
      </c>
      <c r="AX38" s="279" t="s">
        <v>3918</v>
      </c>
      <c r="AY38" s="279" t="s">
        <v>3919</v>
      </c>
      <c r="AZ38" s="279" t="s">
        <v>2520</v>
      </c>
      <c r="BA38" s="280">
        <v>55802</v>
      </c>
      <c r="BB38" s="279" t="s">
        <v>3920</v>
      </c>
      <c r="BC38" s="279"/>
      <c r="BD38" s="279" t="s">
        <v>3921</v>
      </c>
      <c r="BE38" s="279"/>
      <c r="BF38" s="279" t="s">
        <v>3922</v>
      </c>
      <c r="BG38" s="279" t="s">
        <v>1178</v>
      </c>
      <c r="BH38" s="279" t="s">
        <v>2520</v>
      </c>
      <c r="BI38" s="280">
        <v>20854</v>
      </c>
      <c r="BJ38" s="279" t="s">
        <v>1679</v>
      </c>
      <c r="BK38" s="279" t="s">
        <v>3923</v>
      </c>
      <c r="BL38" s="279"/>
      <c r="BM38" s="279" t="s">
        <v>3924</v>
      </c>
      <c r="BN38" s="279" t="s">
        <v>3925</v>
      </c>
      <c r="BO38" s="279" t="s">
        <v>3926</v>
      </c>
      <c r="BP38" s="279"/>
      <c r="BR38" s="289" t="s">
        <v>3927</v>
      </c>
      <c r="BS38" s="279" t="s">
        <v>3928</v>
      </c>
      <c r="BT38" s="279"/>
      <c r="BU38" s="279"/>
      <c r="BV38" s="279"/>
      <c r="BW38" s="279"/>
      <c r="BX38" s="174"/>
      <c r="BY38" s="174"/>
      <c r="BZ38" s="174"/>
      <c r="CA38" s="174" t="s">
        <v>3929</v>
      </c>
    </row>
    <row r="39" spans="1:79" s="28" customFormat="1" ht="23.25" customHeight="1">
      <c r="A39" s="13">
        <v>29</v>
      </c>
      <c r="B39" s="26"/>
      <c r="C39" s="26" t="s">
        <v>2570</v>
      </c>
      <c r="D39" s="26" t="s">
        <v>3500</v>
      </c>
      <c r="E39" s="26" t="s">
        <v>4334</v>
      </c>
      <c r="F39" s="26" t="s">
        <v>2571</v>
      </c>
      <c r="G39" s="26" t="s">
        <v>2572</v>
      </c>
      <c r="H39" s="29" t="s">
        <v>2573</v>
      </c>
      <c r="I39" s="29" t="s">
        <v>2520</v>
      </c>
      <c r="J39" s="29">
        <v>9</v>
      </c>
      <c r="K39" s="30"/>
      <c r="L39" s="28" t="s">
        <v>2110</v>
      </c>
      <c r="M39" s="170">
        <v>315541</v>
      </c>
      <c r="N39" s="35">
        <v>322474</v>
      </c>
      <c r="O39" s="33">
        <v>200000</v>
      </c>
      <c r="P39" s="51" t="s">
        <v>2111</v>
      </c>
      <c r="Q39" s="32">
        <v>459965</v>
      </c>
      <c r="R39" s="51"/>
      <c r="S39" s="32">
        <v>460048</v>
      </c>
      <c r="T39" s="33"/>
      <c r="U39" s="34"/>
      <c r="X39" s="33"/>
      <c r="Y39" s="34"/>
      <c r="Z39" s="35"/>
      <c r="AB39" s="33"/>
      <c r="AC39" s="34"/>
      <c r="AF39" s="36"/>
      <c r="AH39" s="35"/>
      <c r="AJ39" s="37"/>
      <c r="AK39" s="34"/>
      <c r="AL39" s="64">
        <v>250000</v>
      </c>
      <c r="AM39" s="38">
        <v>110200</v>
      </c>
      <c r="AN39" s="302">
        <f t="shared" si="0"/>
        <v>139800</v>
      </c>
      <c r="AO39" s="64">
        <v>250000</v>
      </c>
      <c r="AP39" s="33">
        <v>46800</v>
      </c>
      <c r="AQ39" s="33">
        <v>25000</v>
      </c>
      <c r="AR39" s="446">
        <v>31250</v>
      </c>
      <c r="AS39" s="152" t="s">
        <v>768</v>
      </c>
      <c r="AT39" s="351" t="s">
        <v>769</v>
      </c>
      <c r="AU39" s="351" t="s">
        <v>770</v>
      </c>
      <c r="AV39" s="279" t="s">
        <v>3930</v>
      </c>
      <c r="AW39" s="279" t="s">
        <v>3931</v>
      </c>
      <c r="AX39" s="279" t="s">
        <v>3932</v>
      </c>
      <c r="AY39" s="279" t="s">
        <v>3933</v>
      </c>
      <c r="AZ39" s="279" t="s">
        <v>2520</v>
      </c>
      <c r="BA39" s="280">
        <v>56501</v>
      </c>
      <c r="BB39" s="279" t="s">
        <v>3934</v>
      </c>
      <c r="BC39" s="279" t="s">
        <v>3935</v>
      </c>
      <c r="BD39" s="279" t="s">
        <v>3936</v>
      </c>
      <c r="BE39" s="279"/>
      <c r="BF39" s="279" t="s">
        <v>3937</v>
      </c>
      <c r="BG39" s="279" t="s">
        <v>3933</v>
      </c>
      <c r="BH39" s="279" t="s">
        <v>2520</v>
      </c>
      <c r="BI39" s="279">
        <v>56501</v>
      </c>
      <c r="BJ39" s="279" t="s">
        <v>2112</v>
      </c>
      <c r="BK39" s="279"/>
      <c r="BL39" s="279"/>
      <c r="BM39" s="351" t="s">
        <v>3938</v>
      </c>
      <c r="BN39" s="351" t="s">
        <v>3939</v>
      </c>
      <c r="BO39" s="351" t="s">
        <v>3441</v>
      </c>
      <c r="BP39" s="351"/>
      <c r="BR39" s="166" t="s">
        <v>2853</v>
      </c>
      <c r="BS39" s="351" t="s">
        <v>3940</v>
      </c>
      <c r="BT39" s="351"/>
      <c r="BU39" s="351"/>
      <c r="BV39" s="351"/>
      <c r="BW39" s="351"/>
      <c r="BX39" s="174" t="s">
        <v>3941</v>
      </c>
      <c r="BY39" s="174" t="s">
        <v>3942</v>
      </c>
      <c r="BZ39" s="174"/>
      <c r="CA39" s="174"/>
    </row>
    <row r="40" spans="1:75" s="28" customFormat="1" ht="23.25">
      <c r="A40" s="13">
        <v>31</v>
      </c>
      <c r="B40" s="26"/>
      <c r="C40" s="26" t="s">
        <v>3269</v>
      </c>
      <c r="D40" s="26" t="s">
        <v>3748</v>
      </c>
      <c r="E40" s="26" t="s">
        <v>4334</v>
      </c>
      <c r="F40" s="26" t="s">
        <v>3270</v>
      </c>
      <c r="G40" s="26" t="s">
        <v>3271</v>
      </c>
      <c r="H40" s="29" t="s">
        <v>3272</v>
      </c>
      <c r="I40" s="29" t="s">
        <v>809</v>
      </c>
      <c r="J40" s="29">
        <v>16</v>
      </c>
      <c r="K40" s="30"/>
      <c r="M40" s="170">
        <v>1156249</v>
      </c>
      <c r="N40" s="35">
        <v>1160452</v>
      </c>
      <c r="O40" s="33">
        <v>200000</v>
      </c>
      <c r="P40" s="51" t="s">
        <v>3273</v>
      </c>
      <c r="Q40" s="51"/>
      <c r="R40" s="32">
        <v>5914</v>
      </c>
      <c r="S40" s="32">
        <v>1664</v>
      </c>
      <c r="T40" s="33"/>
      <c r="U40" s="34"/>
      <c r="X40" s="33"/>
      <c r="Y40" s="34"/>
      <c r="Z40" s="35"/>
      <c r="AB40" s="33"/>
      <c r="AC40" s="34"/>
      <c r="AF40" s="36"/>
      <c r="AH40" s="35"/>
      <c r="AJ40" s="37"/>
      <c r="AK40" s="34"/>
      <c r="AL40" s="64">
        <v>250000</v>
      </c>
      <c r="AM40" s="38">
        <v>31250</v>
      </c>
      <c r="AN40" s="302">
        <f t="shared" si="0"/>
        <v>218750</v>
      </c>
      <c r="AO40" s="64">
        <v>250000</v>
      </c>
      <c r="AP40" s="33">
        <v>14250</v>
      </c>
      <c r="AQ40" s="33"/>
      <c r="AR40" s="446">
        <v>31250</v>
      </c>
      <c r="AS40" s="152" t="s">
        <v>3608</v>
      </c>
      <c r="AT40" s="26" t="s">
        <v>3609</v>
      </c>
      <c r="AU40" s="26" t="s">
        <v>3610</v>
      </c>
      <c r="AV40" s="26" t="s">
        <v>3943</v>
      </c>
      <c r="AW40" s="26"/>
      <c r="AX40" s="26" t="s">
        <v>3944</v>
      </c>
      <c r="AY40" s="26" t="s">
        <v>3945</v>
      </c>
      <c r="AZ40" s="26" t="s">
        <v>3543</v>
      </c>
      <c r="BA40" s="40">
        <v>22101</v>
      </c>
      <c r="BB40" s="281" t="s">
        <v>3946</v>
      </c>
      <c r="BC40" s="26"/>
      <c r="BD40" s="26"/>
      <c r="BE40" s="26"/>
      <c r="BF40" s="287" t="s">
        <v>3947</v>
      </c>
      <c r="BG40" s="279" t="s">
        <v>3948</v>
      </c>
      <c r="BH40" s="279" t="s">
        <v>809</v>
      </c>
      <c r="BI40" s="279">
        <v>25801</v>
      </c>
      <c r="BJ40" s="26"/>
      <c r="BK40" s="26"/>
      <c r="BL40" s="26"/>
      <c r="BM40" s="26" t="s">
        <v>3949</v>
      </c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1:132" s="28" customFormat="1" ht="38.25">
      <c r="A41" s="26">
        <v>183</v>
      </c>
      <c r="B41" s="26" t="s">
        <v>4509</v>
      </c>
      <c r="C41" s="26" t="s">
        <v>2570</v>
      </c>
      <c r="D41" s="26" t="s">
        <v>1655</v>
      </c>
      <c r="E41" s="26" t="s">
        <v>4334</v>
      </c>
      <c r="F41" s="26" t="s">
        <v>1194</v>
      </c>
      <c r="G41" s="26" t="s">
        <v>1195</v>
      </c>
      <c r="H41" s="343" t="s">
        <v>1196</v>
      </c>
      <c r="I41" s="343" t="s">
        <v>1046</v>
      </c>
      <c r="J41" s="343">
        <v>6</v>
      </c>
      <c r="K41" s="360"/>
      <c r="M41" s="361">
        <v>40258</v>
      </c>
      <c r="N41" s="170"/>
      <c r="O41" s="171"/>
      <c r="P41" s="32"/>
      <c r="Q41" s="172"/>
      <c r="R41" s="173"/>
      <c r="S41" s="362"/>
      <c r="T41" s="33"/>
      <c r="U41" s="33"/>
      <c r="V41" s="33"/>
      <c r="W41" s="33"/>
      <c r="Y41" s="44"/>
      <c r="Z41" s="44"/>
      <c r="AA41" s="44"/>
      <c r="AB41" s="44"/>
      <c r="AC41" s="44"/>
      <c r="AD41" s="44"/>
      <c r="AE41" s="173"/>
      <c r="AF41" s="173"/>
      <c r="AG41" s="173"/>
      <c r="AH41" s="363"/>
      <c r="AI41" s="33"/>
      <c r="AJ41" s="33"/>
      <c r="AK41" s="34"/>
      <c r="AL41" s="64">
        <v>250000</v>
      </c>
      <c r="AM41" s="38">
        <v>50000</v>
      </c>
      <c r="AN41" s="302">
        <f t="shared" si="0"/>
        <v>200000</v>
      </c>
      <c r="AO41" s="64">
        <v>250000</v>
      </c>
      <c r="AP41" s="35"/>
      <c r="AR41" s="446">
        <v>31250</v>
      </c>
      <c r="AS41" s="34"/>
      <c r="AT41" s="351" t="s">
        <v>1644</v>
      </c>
      <c r="AU41" s="351" t="s">
        <v>1645</v>
      </c>
      <c r="AV41" s="279" t="s">
        <v>1198</v>
      </c>
      <c r="AW41" s="279" t="s">
        <v>1199</v>
      </c>
      <c r="AX41" s="279" t="s">
        <v>1642</v>
      </c>
      <c r="AY41" s="279" t="s">
        <v>1643</v>
      </c>
      <c r="AZ41" s="279" t="s">
        <v>1046</v>
      </c>
      <c r="BA41" s="280">
        <v>79901</v>
      </c>
      <c r="BB41" s="279" t="s">
        <v>3441</v>
      </c>
      <c r="BC41" s="279" t="s">
        <v>1646</v>
      </c>
      <c r="BD41" s="279" t="s">
        <v>1647</v>
      </c>
      <c r="BE41" s="279"/>
      <c r="BF41" s="279" t="s">
        <v>1648</v>
      </c>
      <c r="BG41" s="279" t="s">
        <v>1324</v>
      </c>
      <c r="BH41" s="279" t="s">
        <v>1325</v>
      </c>
      <c r="BI41" s="279">
        <v>20003</v>
      </c>
      <c r="BJ41" s="279" t="s">
        <v>1679</v>
      </c>
      <c r="BK41" s="279" t="s">
        <v>1649</v>
      </c>
      <c r="BL41" s="279"/>
      <c r="BM41" s="351" t="s">
        <v>1650</v>
      </c>
      <c r="BN41" s="351" t="s">
        <v>1651</v>
      </c>
      <c r="BO41" s="351" t="s">
        <v>1652</v>
      </c>
      <c r="BP41" s="351"/>
      <c r="BR41" s="359" t="s">
        <v>1653</v>
      </c>
      <c r="BS41" s="351" t="s">
        <v>1654</v>
      </c>
      <c r="BT41" s="351"/>
      <c r="BU41" s="351"/>
      <c r="BV41" s="351"/>
      <c r="BW41" s="351"/>
      <c r="BX41" s="174"/>
      <c r="BY41" s="174"/>
      <c r="BZ41" s="174"/>
      <c r="CA41" s="174"/>
      <c r="CB41" s="174"/>
      <c r="CE41" s="35"/>
      <c r="CG41" s="35"/>
      <c r="CI41" s="35"/>
      <c r="CK41" s="35"/>
      <c r="CO41" s="35"/>
      <c r="CQ41" s="364"/>
      <c r="CS41" s="35"/>
      <c r="CU41" s="33">
        <v>125000</v>
      </c>
      <c r="CV41" s="38" t="e">
        <f>AJ41+AL41+AN41+AP41+AR41+AV41+#REF!+BB41+BD41+BG41+BI41+BK41+BM41+BO41+BS41+BZ41+BY41+CC41+CE41+CG41+CI41+CK41+CM41+CO41+CQ41</f>
        <v>#VALUE!</v>
      </c>
      <c r="CW41" s="38" t="e">
        <f>CU41-CV41</f>
        <v>#VALUE!</v>
      </c>
      <c r="CX41" s="33"/>
      <c r="CY41" s="33"/>
      <c r="CZ41" s="33"/>
      <c r="DA41" s="33">
        <v>27000</v>
      </c>
      <c r="DB41" s="33"/>
      <c r="DC41" s="33"/>
      <c r="DD41" s="33">
        <v>16000</v>
      </c>
      <c r="DE41" s="26" t="s">
        <v>1197</v>
      </c>
      <c r="DF41" s="26" t="s">
        <v>1198</v>
      </c>
      <c r="DG41" s="26" t="s">
        <v>1199</v>
      </c>
      <c r="DH41" s="26" t="s">
        <v>1642</v>
      </c>
      <c r="DI41" s="26" t="s">
        <v>1643</v>
      </c>
      <c r="DJ41" s="26" t="s">
        <v>1046</v>
      </c>
      <c r="DK41" s="40">
        <v>79901</v>
      </c>
      <c r="DL41" s="343" t="s">
        <v>1644</v>
      </c>
      <c r="DM41" s="343" t="s">
        <v>1645</v>
      </c>
      <c r="DN41" s="26" t="s">
        <v>3441</v>
      </c>
      <c r="DO41" s="26" t="s">
        <v>1646</v>
      </c>
      <c r="DP41" s="26" t="s">
        <v>1647</v>
      </c>
      <c r="DQ41" s="26" t="s">
        <v>1648</v>
      </c>
      <c r="DR41" s="26" t="s">
        <v>1324</v>
      </c>
      <c r="DS41" s="26" t="s">
        <v>1325</v>
      </c>
      <c r="DT41" s="26">
        <v>20003</v>
      </c>
      <c r="DU41" s="26" t="s">
        <v>1679</v>
      </c>
      <c r="DV41" s="26" t="s">
        <v>1649</v>
      </c>
      <c r="DW41" s="26"/>
      <c r="DX41" s="343" t="s">
        <v>1650</v>
      </c>
      <c r="DY41" s="343" t="s">
        <v>1651</v>
      </c>
      <c r="DZ41" s="343" t="s">
        <v>1652</v>
      </c>
      <c r="EA41" s="349" t="s">
        <v>1653</v>
      </c>
      <c r="EB41" s="343" t="s">
        <v>1654</v>
      </c>
    </row>
    <row r="42" spans="1:80" s="28" customFormat="1" ht="23.25">
      <c r="A42" s="26">
        <v>32</v>
      </c>
      <c r="B42" s="26"/>
      <c r="C42" s="26"/>
      <c r="D42" s="26" t="s">
        <v>3501</v>
      </c>
      <c r="E42" s="26" t="s">
        <v>4334</v>
      </c>
      <c r="F42" s="26" t="s">
        <v>3274</v>
      </c>
      <c r="G42" s="26" t="s">
        <v>3275</v>
      </c>
      <c r="H42" s="29" t="s">
        <v>3276</v>
      </c>
      <c r="I42" s="29" t="s">
        <v>3277</v>
      </c>
      <c r="J42" s="29">
        <v>16</v>
      </c>
      <c r="K42" s="30"/>
      <c r="L42" s="31" t="s">
        <v>3278</v>
      </c>
      <c r="M42" s="170">
        <v>277561</v>
      </c>
      <c r="N42" s="35">
        <v>277561</v>
      </c>
      <c r="O42" s="33">
        <v>310000</v>
      </c>
      <c r="P42" s="51" t="s">
        <v>3279</v>
      </c>
      <c r="Q42" s="51"/>
      <c r="R42" s="32">
        <v>1169</v>
      </c>
      <c r="S42" s="32">
        <v>34269</v>
      </c>
      <c r="T42" s="33"/>
      <c r="U42" s="34"/>
      <c r="X42" s="37"/>
      <c r="Y42" s="34"/>
      <c r="Z42" s="35"/>
      <c r="AB42" s="33"/>
      <c r="AC42" s="34"/>
      <c r="AF42" s="36"/>
      <c r="AH42" s="35"/>
      <c r="AJ42" s="37"/>
      <c r="AK42" s="34"/>
      <c r="AL42" s="64">
        <v>250000</v>
      </c>
      <c r="AM42" s="38">
        <v>10000</v>
      </c>
      <c r="AN42" s="302">
        <f t="shared" si="0"/>
        <v>240000</v>
      </c>
      <c r="AO42" s="64">
        <v>250000</v>
      </c>
      <c r="AP42" s="33"/>
      <c r="AQ42" s="33"/>
      <c r="AR42" s="446">
        <v>31250</v>
      </c>
      <c r="AS42" s="152" t="s">
        <v>750</v>
      </c>
      <c r="AT42" s="279" t="s">
        <v>751</v>
      </c>
      <c r="AU42" s="279" t="s">
        <v>752</v>
      </c>
      <c r="AV42" s="279" t="s">
        <v>3950</v>
      </c>
      <c r="AW42" s="279"/>
      <c r="AX42" s="279" t="s">
        <v>3951</v>
      </c>
      <c r="AY42" s="279" t="s">
        <v>3952</v>
      </c>
      <c r="AZ42" s="279" t="s">
        <v>3277</v>
      </c>
      <c r="BA42" s="280">
        <v>64014</v>
      </c>
      <c r="BB42" s="279" t="s">
        <v>3953</v>
      </c>
      <c r="BC42" s="279" t="s">
        <v>3954</v>
      </c>
      <c r="BD42" s="279" t="s">
        <v>3955</v>
      </c>
      <c r="BE42" s="279"/>
      <c r="BF42" s="279" t="s">
        <v>3956</v>
      </c>
      <c r="BG42" s="279" t="s">
        <v>1024</v>
      </c>
      <c r="BH42" s="279" t="s">
        <v>3543</v>
      </c>
      <c r="BI42" s="279"/>
      <c r="BJ42" s="279"/>
      <c r="BK42" s="279" t="s">
        <v>3957</v>
      </c>
      <c r="BL42" s="279"/>
      <c r="BM42" s="279" t="s">
        <v>3958</v>
      </c>
      <c r="BN42" s="279" t="s">
        <v>3959</v>
      </c>
      <c r="BO42" s="279"/>
      <c r="BP42" s="279"/>
      <c r="BQ42" s="279"/>
      <c r="BR42" s="279"/>
      <c r="BS42" s="279" t="s">
        <v>3960</v>
      </c>
      <c r="BT42" s="279"/>
      <c r="BU42" s="279"/>
      <c r="BV42" s="279"/>
      <c r="BW42" s="279"/>
      <c r="BX42" s="174" t="s">
        <v>599</v>
      </c>
      <c r="BY42" s="174" t="s">
        <v>600</v>
      </c>
      <c r="BZ42" s="174"/>
      <c r="CA42" s="174"/>
      <c r="CB42" s="174"/>
    </row>
    <row r="43" spans="1:77" s="231" customFormat="1" ht="23.25">
      <c r="A43" s="222">
        <v>33</v>
      </c>
      <c r="B43" s="222"/>
      <c r="C43" s="222" t="s">
        <v>1360</v>
      </c>
      <c r="D43" s="222" t="s">
        <v>3502</v>
      </c>
      <c r="E43" s="222" t="s">
        <v>4334</v>
      </c>
      <c r="F43" s="222" t="s">
        <v>470</v>
      </c>
      <c r="G43" s="222" t="s">
        <v>1717</v>
      </c>
      <c r="H43" s="223" t="s">
        <v>471</v>
      </c>
      <c r="I43" s="223"/>
      <c r="J43" s="223"/>
      <c r="K43" s="224"/>
      <c r="L43" s="225"/>
      <c r="M43" s="189">
        <v>123532</v>
      </c>
      <c r="N43" s="226">
        <v>225608</v>
      </c>
      <c r="O43" s="227"/>
      <c r="P43" s="228"/>
      <c r="Q43" s="228"/>
      <c r="R43" s="228"/>
      <c r="S43" s="229"/>
      <c r="T43" s="227"/>
      <c r="U43" s="230"/>
      <c r="X43" s="232"/>
      <c r="Y43" s="230"/>
      <c r="Z43" s="226"/>
      <c r="AB43" s="227"/>
      <c r="AC43" s="230"/>
      <c r="AF43" s="233"/>
      <c r="AH43" s="226"/>
      <c r="AJ43" s="232"/>
      <c r="AK43" s="230"/>
      <c r="AL43" s="198">
        <v>250000</v>
      </c>
      <c r="AM43" s="199">
        <v>50000</v>
      </c>
      <c r="AN43" s="302">
        <f t="shared" si="0"/>
        <v>200000</v>
      </c>
      <c r="AO43" s="198">
        <v>250000</v>
      </c>
      <c r="AP43" s="227"/>
      <c r="AQ43" s="227"/>
      <c r="AR43" s="446">
        <v>31250</v>
      </c>
      <c r="AS43" s="200" t="s">
        <v>2937</v>
      </c>
      <c r="AT43" s="200" t="s">
        <v>2938</v>
      </c>
      <c r="AU43" s="200" t="s">
        <v>2939</v>
      </c>
      <c r="AV43" s="222" t="s">
        <v>501</v>
      </c>
      <c r="AW43" s="222" t="s">
        <v>502</v>
      </c>
      <c r="AX43" s="222" t="s">
        <v>503</v>
      </c>
      <c r="AY43" s="222" t="s">
        <v>504</v>
      </c>
      <c r="AZ43" s="222" t="s">
        <v>2928</v>
      </c>
      <c r="BA43" s="235">
        <v>29730</v>
      </c>
      <c r="BB43" s="222" t="s">
        <v>505</v>
      </c>
      <c r="BC43" s="222"/>
      <c r="BD43" s="222" t="s">
        <v>506</v>
      </c>
      <c r="BE43" s="222"/>
      <c r="BF43" s="222"/>
      <c r="BG43" s="222"/>
      <c r="BH43" s="222"/>
      <c r="BI43" s="222"/>
      <c r="BJ43" s="222" t="s">
        <v>1632</v>
      </c>
      <c r="BK43" s="222" t="s">
        <v>507</v>
      </c>
      <c r="BL43" s="222"/>
      <c r="BM43" s="222" t="s">
        <v>508</v>
      </c>
      <c r="BN43" s="222"/>
      <c r="BO43" s="222" t="s">
        <v>509</v>
      </c>
      <c r="BP43" s="222"/>
      <c r="BR43" s="202" t="s">
        <v>510</v>
      </c>
      <c r="BS43" s="222" t="s">
        <v>511</v>
      </c>
      <c r="BT43" s="222"/>
      <c r="BU43" s="222"/>
      <c r="BV43" s="222"/>
      <c r="BW43" s="222"/>
      <c r="BX43" s="231" t="s">
        <v>512</v>
      </c>
      <c r="BY43" s="231" t="s">
        <v>513</v>
      </c>
    </row>
    <row r="44" spans="1:79" s="28" customFormat="1" ht="15.75">
      <c r="A44" s="26">
        <v>34</v>
      </c>
      <c r="B44" s="26" t="s">
        <v>285</v>
      </c>
      <c r="C44" s="26" t="s">
        <v>3285</v>
      </c>
      <c r="D44" s="26" t="s">
        <v>3747</v>
      </c>
      <c r="E44" s="26" t="s">
        <v>4334</v>
      </c>
      <c r="F44" s="26" t="s">
        <v>3286</v>
      </c>
      <c r="G44" s="26" t="s">
        <v>3287</v>
      </c>
      <c r="H44" s="29" t="s">
        <v>3288</v>
      </c>
      <c r="I44" s="29" t="s">
        <v>3289</v>
      </c>
      <c r="J44" s="29">
        <v>8</v>
      </c>
      <c r="K44" s="30"/>
      <c r="M44" s="170">
        <v>218517</v>
      </c>
      <c r="N44" s="35">
        <v>224794</v>
      </c>
      <c r="O44" s="33">
        <v>200000</v>
      </c>
      <c r="P44" s="51"/>
      <c r="Q44" s="51"/>
      <c r="R44" s="51"/>
      <c r="S44" s="17"/>
      <c r="T44" s="33"/>
      <c r="U44" s="34"/>
      <c r="V44" s="37"/>
      <c r="W44" s="34"/>
      <c r="X44" s="37"/>
      <c r="Y44" s="34"/>
      <c r="Z44" s="35"/>
      <c r="AB44" s="33"/>
      <c r="AC44" s="34"/>
      <c r="AF44" s="36"/>
      <c r="AH44" s="35"/>
      <c r="AL44" s="64">
        <v>250000</v>
      </c>
      <c r="AM44" s="38">
        <f t="shared" si="1"/>
        <v>0</v>
      </c>
      <c r="AN44" s="302">
        <f t="shared" si="0"/>
        <v>250000</v>
      </c>
      <c r="AO44" s="64">
        <v>250000</v>
      </c>
      <c r="AP44" s="33"/>
      <c r="AQ44" s="33"/>
      <c r="AR44" s="446">
        <v>31250</v>
      </c>
      <c r="AS44" s="152" t="s">
        <v>2940</v>
      </c>
      <c r="AT44" s="279" t="s">
        <v>75</v>
      </c>
      <c r="AU44" s="279" t="s">
        <v>76</v>
      </c>
      <c r="AV44" s="279" t="s">
        <v>3894</v>
      </c>
      <c r="AW44" s="279" t="s">
        <v>3895</v>
      </c>
      <c r="AX44" s="279" t="s">
        <v>3896</v>
      </c>
      <c r="AY44" s="279" t="s">
        <v>3897</v>
      </c>
      <c r="AZ44" s="279" t="s">
        <v>3289</v>
      </c>
      <c r="BA44" s="280">
        <v>39041</v>
      </c>
      <c r="BB44" s="281" t="s">
        <v>3898</v>
      </c>
      <c r="BC44" s="279" t="s">
        <v>3899</v>
      </c>
      <c r="BD44" s="279" t="s">
        <v>3900</v>
      </c>
      <c r="BE44" s="279"/>
      <c r="BF44" s="279" t="s">
        <v>3901</v>
      </c>
      <c r="BG44" s="279" t="s">
        <v>3897</v>
      </c>
      <c r="BH44" s="279" t="s">
        <v>3289</v>
      </c>
      <c r="BI44" s="280">
        <v>39041</v>
      </c>
      <c r="BJ44" s="279"/>
      <c r="BK44" s="279" t="s">
        <v>3902</v>
      </c>
      <c r="BL44" s="279"/>
      <c r="BM44" s="279" t="s">
        <v>564</v>
      </c>
      <c r="BN44" s="279" t="s">
        <v>565</v>
      </c>
      <c r="BO44" s="279" t="s">
        <v>566</v>
      </c>
      <c r="BP44" s="279"/>
      <c r="BR44" s="289" t="s">
        <v>567</v>
      </c>
      <c r="BS44" s="279" t="s">
        <v>568</v>
      </c>
      <c r="BT44" s="279"/>
      <c r="BU44" s="279"/>
      <c r="BV44" s="279"/>
      <c r="BW44" s="279"/>
      <c r="BX44" s="174" t="s">
        <v>569</v>
      </c>
      <c r="BY44" s="174" t="s">
        <v>570</v>
      </c>
      <c r="BZ44" s="174"/>
      <c r="CA44" s="174"/>
    </row>
    <row r="45" spans="1:81" s="208" customFormat="1" ht="15.75">
      <c r="A45" s="209">
        <v>34</v>
      </c>
      <c r="B45" s="185"/>
      <c r="C45" s="185" t="s">
        <v>856</v>
      </c>
      <c r="D45" s="185" t="s">
        <v>3749</v>
      </c>
      <c r="E45" s="185" t="s">
        <v>4334</v>
      </c>
      <c r="F45" s="185" t="s">
        <v>4270</v>
      </c>
      <c r="G45" s="185" t="s">
        <v>4271</v>
      </c>
      <c r="H45" s="186" t="s">
        <v>4272</v>
      </c>
      <c r="I45" s="186" t="s">
        <v>860</v>
      </c>
      <c r="J45" s="186">
        <v>8</v>
      </c>
      <c r="K45" s="187"/>
      <c r="L45" s="188"/>
      <c r="M45" s="189">
        <v>309102</v>
      </c>
      <c r="N45" s="190">
        <v>325133</v>
      </c>
      <c r="O45" s="191">
        <v>225000</v>
      </c>
      <c r="P45" s="192"/>
      <c r="Q45" s="192"/>
      <c r="R45" s="192"/>
      <c r="T45" s="191"/>
      <c r="U45" s="194"/>
      <c r="V45" s="196"/>
      <c r="W45" s="196"/>
      <c r="X45" s="195"/>
      <c r="Y45" s="194"/>
      <c r="Z45" s="190"/>
      <c r="AA45" s="196"/>
      <c r="AB45" s="191"/>
      <c r="AC45" s="194"/>
      <c r="AD45" s="196"/>
      <c r="AE45" s="196"/>
      <c r="AF45" s="197"/>
      <c r="AG45" s="196"/>
      <c r="AH45" s="190"/>
      <c r="AI45" s="196"/>
      <c r="AJ45" s="195"/>
      <c r="AK45" s="194"/>
      <c r="AL45" s="198">
        <v>250000</v>
      </c>
      <c r="AM45" s="199">
        <v>36000</v>
      </c>
      <c r="AN45" s="302">
        <f t="shared" si="0"/>
        <v>214000</v>
      </c>
      <c r="AO45" s="198">
        <v>250000</v>
      </c>
      <c r="AP45" s="191"/>
      <c r="AQ45" s="191"/>
      <c r="AR45" s="446">
        <v>31250</v>
      </c>
      <c r="AS45" s="200" t="s">
        <v>77</v>
      </c>
      <c r="AT45" s="200" t="s">
        <v>78</v>
      </c>
      <c r="AU45" s="200" t="s">
        <v>79</v>
      </c>
      <c r="AV45" s="185" t="s">
        <v>519</v>
      </c>
      <c r="AW45" s="185"/>
      <c r="AX45" s="185" t="s">
        <v>520</v>
      </c>
      <c r="AY45" s="185" t="s">
        <v>1999</v>
      </c>
      <c r="AZ45" s="185" t="s">
        <v>860</v>
      </c>
      <c r="BA45" s="201">
        <v>11211</v>
      </c>
      <c r="BB45" s="185"/>
      <c r="BC45" s="185"/>
      <c r="BD45" s="185"/>
      <c r="BE45" s="185"/>
      <c r="BF45" s="185"/>
      <c r="BG45" s="185"/>
      <c r="BH45" s="185"/>
      <c r="BI45" s="185"/>
      <c r="BJ45" s="185" t="s">
        <v>1632</v>
      </c>
      <c r="BK45" s="185" t="s">
        <v>521</v>
      </c>
      <c r="BL45" s="185"/>
      <c r="BM45" s="185" t="s">
        <v>522</v>
      </c>
      <c r="BN45" s="185"/>
      <c r="BR45" s="202" t="s">
        <v>3850</v>
      </c>
      <c r="BS45" s="185" t="s">
        <v>3851</v>
      </c>
      <c r="BT45" s="185"/>
      <c r="BU45" s="185"/>
      <c r="BV45" s="185"/>
      <c r="BW45" s="185"/>
      <c r="BX45" s="196" t="s">
        <v>3852</v>
      </c>
      <c r="BY45" s="196" t="s">
        <v>3853</v>
      </c>
      <c r="BZ45" s="203" t="s">
        <v>3504</v>
      </c>
      <c r="CA45" s="196"/>
      <c r="CB45" s="196"/>
      <c r="CC45" s="196"/>
    </row>
    <row r="46" spans="1:81" s="56" customFormat="1" ht="23.25">
      <c r="A46" s="26">
        <v>29</v>
      </c>
      <c r="B46" s="26"/>
      <c r="C46" s="26" t="s">
        <v>1343</v>
      </c>
      <c r="D46" s="26" t="s">
        <v>3503</v>
      </c>
      <c r="E46" s="26" t="s">
        <v>4334</v>
      </c>
      <c r="F46" s="26" t="s">
        <v>4273</v>
      </c>
      <c r="G46" s="26" t="s">
        <v>4274</v>
      </c>
      <c r="H46" s="29" t="s">
        <v>4275</v>
      </c>
      <c r="I46" s="29" t="s">
        <v>2914</v>
      </c>
      <c r="J46" s="29">
        <v>17</v>
      </c>
      <c r="K46" s="30"/>
      <c r="L46" s="31" t="s">
        <v>4276</v>
      </c>
      <c r="M46" s="170">
        <v>652596</v>
      </c>
      <c r="N46" s="35">
        <v>662204</v>
      </c>
      <c r="O46" s="33">
        <v>200000</v>
      </c>
      <c r="P46" s="51" t="s">
        <v>4277</v>
      </c>
      <c r="Q46" s="51"/>
      <c r="R46" s="32">
        <v>59233</v>
      </c>
      <c r="S46" s="32">
        <v>113157</v>
      </c>
      <c r="T46" s="33"/>
      <c r="U46" s="34"/>
      <c r="V46" s="28"/>
      <c r="W46" s="28"/>
      <c r="X46" s="33"/>
      <c r="Y46" s="34"/>
      <c r="Z46" s="35"/>
      <c r="AA46" s="37"/>
      <c r="AB46" s="33"/>
      <c r="AC46" s="34"/>
      <c r="AD46" s="28"/>
      <c r="AE46" s="28"/>
      <c r="AF46" s="36"/>
      <c r="AG46" s="28"/>
      <c r="AH46" s="35"/>
      <c r="AI46" s="28"/>
      <c r="AJ46" s="37"/>
      <c r="AK46" s="34"/>
      <c r="AL46" s="64">
        <v>250000</v>
      </c>
      <c r="AM46" s="38">
        <v>125000</v>
      </c>
      <c r="AN46" s="302">
        <f t="shared" si="0"/>
        <v>125000</v>
      </c>
      <c r="AO46" s="64">
        <v>250000</v>
      </c>
      <c r="AP46" s="33"/>
      <c r="AQ46" s="33"/>
      <c r="AR46" s="446">
        <v>31250</v>
      </c>
      <c r="AS46" s="152" t="s">
        <v>720</v>
      </c>
      <c r="AT46" s="26" t="s">
        <v>721</v>
      </c>
      <c r="AU46" s="26" t="s">
        <v>722</v>
      </c>
      <c r="AV46" s="26" t="s">
        <v>571</v>
      </c>
      <c r="AW46" s="26"/>
      <c r="AX46" s="26" t="s">
        <v>572</v>
      </c>
      <c r="AY46" s="26" t="s">
        <v>1910</v>
      </c>
      <c r="AZ46" s="26" t="s">
        <v>2914</v>
      </c>
      <c r="BA46" s="40">
        <v>90048</v>
      </c>
      <c r="BB46" s="346" t="s">
        <v>573</v>
      </c>
      <c r="BC46" s="26" t="s">
        <v>574</v>
      </c>
      <c r="BD46" s="26"/>
      <c r="BE46" s="26"/>
      <c r="BF46" s="26"/>
      <c r="BG46" s="26"/>
      <c r="BH46" s="26"/>
      <c r="BI46" s="26"/>
      <c r="BJ46" s="26"/>
      <c r="BK46" s="26" t="s">
        <v>575</v>
      </c>
      <c r="BL46" s="26"/>
      <c r="BM46" s="26" t="s">
        <v>576</v>
      </c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8"/>
      <c r="BY46" s="28"/>
      <c r="BZ46" s="28"/>
      <c r="CA46" s="28"/>
      <c r="CB46" s="28"/>
      <c r="CC46" s="28"/>
    </row>
    <row r="47" spans="8:75" ht="12.75">
      <c r="H47" s="29"/>
      <c r="I47" s="29"/>
      <c r="J47" s="29"/>
      <c r="K47" s="30"/>
      <c r="N47" s="143"/>
      <c r="O47" s="43"/>
      <c r="T47" s="45"/>
      <c r="AL47" s="64"/>
      <c r="AM47" s="38">
        <f t="shared" si="1"/>
        <v>0</v>
      </c>
      <c r="AN47" s="302">
        <f t="shared" si="0"/>
        <v>0</v>
      </c>
      <c r="AO47" s="38"/>
      <c r="AP47" s="33"/>
      <c r="AQ47" s="45"/>
      <c r="AR47" s="446"/>
      <c r="AS47" s="26"/>
      <c r="AT47" s="26"/>
      <c r="AU47" s="26"/>
      <c r="AV47" s="26"/>
      <c r="AW47" s="26"/>
      <c r="AX47" s="26"/>
      <c r="AY47" s="26"/>
      <c r="AZ47" s="26"/>
      <c r="BA47" s="40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 ht="15.75">
      <c r="A48" s="13"/>
      <c r="H48" s="57" t="s">
        <v>4326</v>
      </c>
      <c r="I48" s="15"/>
      <c r="J48" s="15"/>
      <c r="K48" s="16"/>
      <c r="L48" s="59"/>
      <c r="M48" s="59"/>
      <c r="O48" s="43"/>
      <c r="T48" s="45"/>
      <c r="AL48" s="64"/>
      <c r="AM48" s="38">
        <f t="shared" si="1"/>
        <v>0</v>
      </c>
      <c r="AN48" s="302">
        <f t="shared" si="0"/>
        <v>0</v>
      </c>
      <c r="AO48" s="38"/>
      <c r="AP48" s="63"/>
      <c r="AQ48" s="45"/>
      <c r="AR48" s="446"/>
      <c r="AS48" s="26"/>
      <c r="AT48" s="26"/>
      <c r="AU48" s="26"/>
      <c r="AV48" s="26"/>
      <c r="AW48" s="26"/>
      <c r="AX48" s="26"/>
      <c r="AY48" s="26"/>
      <c r="AZ48" s="26"/>
      <c r="BA48" s="40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8" s="208" customFormat="1" ht="26.25">
      <c r="A49" s="209">
        <v>44</v>
      </c>
      <c r="B49" s="185"/>
      <c r="C49" s="185" t="s">
        <v>1331</v>
      </c>
      <c r="D49" s="185" t="s">
        <v>3754</v>
      </c>
      <c r="E49" s="185" t="s">
        <v>3752</v>
      </c>
      <c r="F49" s="185" t="s">
        <v>4344</v>
      </c>
      <c r="G49" s="185" t="s">
        <v>4345</v>
      </c>
      <c r="H49" s="210" t="s">
        <v>4346</v>
      </c>
      <c r="I49" s="186" t="s">
        <v>3543</v>
      </c>
      <c r="J49" s="186">
        <v>13</v>
      </c>
      <c r="K49" s="236"/>
      <c r="L49" s="237"/>
      <c r="M49" s="189">
        <v>775588</v>
      </c>
      <c r="N49" s="190">
        <v>806858</v>
      </c>
      <c r="O49" s="211">
        <v>250000</v>
      </c>
      <c r="P49" s="207" t="s">
        <v>4347</v>
      </c>
      <c r="Q49" s="207"/>
      <c r="R49" s="193">
        <v>17821</v>
      </c>
      <c r="S49" s="208">
        <v>25821</v>
      </c>
      <c r="T49" s="212"/>
      <c r="Z49" s="213"/>
      <c r="AB49" s="214"/>
      <c r="AF49" s="215"/>
      <c r="AH49" s="213"/>
      <c r="AL49" s="198">
        <v>250000</v>
      </c>
      <c r="AM49" s="199">
        <f t="shared" si="1"/>
        <v>0</v>
      </c>
      <c r="AN49" s="302">
        <f t="shared" si="0"/>
        <v>250000</v>
      </c>
      <c r="AO49" s="199">
        <v>250000</v>
      </c>
      <c r="AP49" s="238">
        <v>9000</v>
      </c>
      <c r="AQ49" s="212"/>
      <c r="AR49" s="446">
        <v>31250</v>
      </c>
      <c r="AS49" s="200" t="s">
        <v>172</v>
      </c>
      <c r="AT49" s="200" t="s">
        <v>173</v>
      </c>
      <c r="AU49" s="200" t="s">
        <v>174</v>
      </c>
      <c r="AV49" s="185" t="s">
        <v>3189</v>
      </c>
      <c r="AW49" s="185" t="s">
        <v>3190</v>
      </c>
      <c r="AX49" s="185" t="s">
        <v>3186</v>
      </c>
      <c r="AY49" s="185" t="s">
        <v>3187</v>
      </c>
      <c r="AZ49" s="185" t="s">
        <v>3543</v>
      </c>
      <c r="BA49" s="201">
        <v>24210</v>
      </c>
      <c r="BB49" s="185" t="s">
        <v>3188</v>
      </c>
      <c r="BC49" s="185"/>
      <c r="BD49" s="185"/>
      <c r="BE49" s="185"/>
      <c r="BF49" s="185"/>
      <c r="BG49" s="185"/>
      <c r="BH49" s="185"/>
      <c r="BI49" s="185"/>
      <c r="BJ49" s="185" t="s">
        <v>1632</v>
      </c>
      <c r="BK49" s="185" t="s">
        <v>313</v>
      </c>
      <c r="BL49" s="185"/>
      <c r="BM49" s="185" t="s">
        <v>314</v>
      </c>
      <c r="BN49" s="185"/>
      <c r="BO49" s="185" t="s">
        <v>315</v>
      </c>
      <c r="BP49" s="185"/>
      <c r="BQ49" s="202" t="s">
        <v>316</v>
      </c>
      <c r="BR49" s="202"/>
      <c r="BS49" s="185" t="s">
        <v>317</v>
      </c>
      <c r="BT49" s="185"/>
      <c r="BU49" s="185"/>
      <c r="BV49" s="185"/>
      <c r="BW49" s="185"/>
      <c r="BX49" s="208" t="s">
        <v>318</v>
      </c>
      <c r="BZ49" s="203" t="s">
        <v>319</v>
      </c>
    </row>
    <row r="50" spans="1:80" ht="22.5">
      <c r="A50" s="13">
        <v>43</v>
      </c>
      <c r="C50" s="26" t="s">
        <v>4348</v>
      </c>
      <c r="D50" s="26" t="s">
        <v>3755</v>
      </c>
      <c r="E50" s="26" t="s">
        <v>3752</v>
      </c>
      <c r="F50" s="26" t="s">
        <v>4349</v>
      </c>
      <c r="G50" s="26" t="s">
        <v>4350</v>
      </c>
      <c r="H50" s="121" t="s">
        <v>4351</v>
      </c>
      <c r="I50" s="29" t="s">
        <v>4352</v>
      </c>
      <c r="J50" s="29">
        <v>16</v>
      </c>
      <c r="K50" s="16"/>
      <c r="L50" s="59"/>
      <c r="M50" s="170">
        <v>210238</v>
      </c>
      <c r="N50" s="35">
        <v>237906</v>
      </c>
      <c r="O50" s="43">
        <v>350000</v>
      </c>
      <c r="T50" s="45"/>
      <c r="AL50" s="64">
        <v>250000</v>
      </c>
      <c r="AM50" s="38">
        <v>31250</v>
      </c>
      <c r="AN50" s="302">
        <f t="shared" si="0"/>
        <v>218750</v>
      </c>
      <c r="AO50" s="38">
        <v>250000</v>
      </c>
      <c r="AP50" s="63">
        <v>3750</v>
      </c>
      <c r="AQ50" s="45"/>
      <c r="AR50" s="446">
        <v>31250</v>
      </c>
      <c r="AS50" s="26"/>
      <c r="AT50" s="26" t="s">
        <v>579</v>
      </c>
      <c r="AU50" s="26" t="s">
        <v>580</v>
      </c>
      <c r="AV50" s="26" t="s">
        <v>577</v>
      </c>
      <c r="AW50" s="26"/>
      <c r="AX50" s="26" t="s">
        <v>578</v>
      </c>
      <c r="AY50" s="26" t="s">
        <v>1324</v>
      </c>
      <c r="AZ50" s="26" t="s">
        <v>4352</v>
      </c>
      <c r="BA50" s="40">
        <v>20015</v>
      </c>
      <c r="BB50" s="346" t="s">
        <v>581</v>
      </c>
      <c r="BC50" s="26" t="s">
        <v>582</v>
      </c>
      <c r="BD50" s="26" t="s">
        <v>583</v>
      </c>
      <c r="BE50" s="26"/>
      <c r="BF50" s="26"/>
      <c r="BG50" s="26"/>
      <c r="BH50" s="26"/>
      <c r="BI50" s="26"/>
      <c r="BJ50" s="26"/>
      <c r="BK50" s="26" t="s">
        <v>584</v>
      </c>
      <c r="BL50" s="26"/>
      <c r="BM50" s="26" t="s">
        <v>585</v>
      </c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8"/>
      <c r="BY50" s="28"/>
      <c r="BZ50" s="28"/>
      <c r="CA50" s="28"/>
      <c r="CB50" s="28"/>
    </row>
    <row r="51" spans="1:80" s="67" customFormat="1" ht="23.25">
      <c r="A51" s="123">
        <v>42</v>
      </c>
      <c r="B51" s="42"/>
      <c r="C51" s="42" t="s">
        <v>1730</v>
      </c>
      <c r="D51" s="42" t="s">
        <v>3756</v>
      </c>
      <c r="E51" s="42" t="s">
        <v>3752</v>
      </c>
      <c r="F51" s="42" t="s">
        <v>4353</v>
      </c>
      <c r="G51" s="42" t="s">
        <v>4354</v>
      </c>
      <c r="H51" s="131" t="s">
        <v>1045</v>
      </c>
      <c r="I51" s="125" t="s">
        <v>1046</v>
      </c>
      <c r="J51" s="125">
        <v>9</v>
      </c>
      <c r="K51" s="132"/>
      <c r="L51" s="133"/>
      <c r="M51" s="170">
        <v>60561</v>
      </c>
      <c r="N51" s="126">
        <v>126527</v>
      </c>
      <c r="O51" s="68">
        <v>25000</v>
      </c>
      <c r="P51" s="156"/>
      <c r="Q51" s="156"/>
      <c r="R51" s="156"/>
      <c r="T51" s="71"/>
      <c r="Z51" s="69"/>
      <c r="AB51" s="71"/>
      <c r="AF51" s="72"/>
      <c r="AH51" s="69"/>
      <c r="AL51" s="147">
        <v>250000</v>
      </c>
      <c r="AM51" s="38">
        <f t="shared" si="1"/>
        <v>0</v>
      </c>
      <c r="AN51" s="302">
        <f t="shared" si="0"/>
        <v>250000</v>
      </c>
      <c r="AO51" s="77">
        <v>250000</v>
      </c>
      <c r="AP51" s="135"/>
      <c r="AQ51" s="71"/>
      <c r="AR51" s="446">
        <v>31250</v>
      </c>
      <c r="AS51" s="152" t="s">
        <v>3074</v>
      </c>
      <c r="AT51" s="275" t="s">
        <v>3075</v>
      </c>
      <c r="AU51" s="275" t="s">
        <v>3076</v>
      </c>
      <c r="AV51" s="275" t="s">
        <v>586</v>
      </c>
      <c r="AW51" s="275"/>
      <c r="AX51" s="275" t="s">
        <v>587</v>
      </c>
      <c r="AY51" s="275" t="s">
        <v>588</v>
      </c>
      <c r="AZ51" s="275" t="s">
        <v>1046</v>
      </c>
      <c r="BA51" s="276">
        <v>76708</v>
      </c>
      <c r="BB51" s="277" t="s">
        <v>589</v>
      </c>
      <c r="BC51" s="275" t="s">
        <v>590</v>
      </c>
      <c r="BD51" s="275" t="s">
        <v>591</v>
      </c>
      <c r="BE51" s="275"/>
      <c r="BF51" s="275"/>
      <c r="BG51" s="275"/>
      <c r="BH51" s="275"/>
      <c r="BI51" s="275"/>
      <c r="BJ51" s="275"/>
      <c r="BK51" s="275" t="s">
        <v>592</v>
      </c>
      <c r="BL51" s="275"/>
      <c r="BM51" s="275" t="s">
        <v>281</v>
      </c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8"/>
      <c r="BY51" s="278"/>
      <c r="BZ51" s="278"/>
      <c r="CA51" s="278"/>
      <c r="CB51" s="278"/>
    </row>
    <row r="52" spans="1:80" s="28" customFormat="1" ht="23.25">
      <c r="A52" s="13">
        <v>47</v>
      </c>
      <c r="B52" s="26" t="s">
        <v>1047</v>
      </c>
      <c r="C52" s="26" t="s">
        <v>1331</v>
      </c>
      <c r="D52" s="26" t="s">
        <v>429</v>
      </c>
      <c r="E52" s="26" t="s">
        <v>3752</v>
      </c>
      <c r="F52" s="26" t="s">
        <v>1048</v>
      </c>
      <c r="G52" s="26" t="s">
        <v>1049</v>
      </c>
      <c r="H52" s="29" t="s">
        <v>1050</v>
      </c>
      <c r="I52" s="29" t="s">
        <v>1684</v>
      </c>
      <c r="J52" s="29">
        <v>8</v>
      </c>
      <c r="K52" s="30"/>
      <c r="M52" s="170">
        <v>124486</v>
      </c>
      <c r="N52" s="35">
        <v>153914</v>
      </c>
      <c r="O52" s="33">
        <v>57500</v>
      </c>
      <c r="P52" s="51"/>
      <c r="Q52" s="51"/>
      <c r="R52" s="51"/>
      <c r="S52" s="17"/>
      <c r="T52" s="33"/>
      <c r="U52" s="34"/>
      <c r="X52" s="37"/>
      <c r="Y52" s="34"/>
      <c r="Z52" s="35"/>
      <c r="AB52" s="33"/>
      <c r="AC52" s="34"/>
      <c r="AF52" s="36"/>
      <c r="AH52" s="35"/>
      <c r="AJ52" s="37"/>
      <c r="AK52" s="34"/>
      <c r="AL52" s="64">
        <v>250000</v>
      </c>
      <c r="AM52" s="38">
        <f t="shared" si="1"/>
        <v>0</v>
      </c>
      <c r="AN52" s="302">
        <f t="shared" si="0"/>
        <v>250000</v>
      </c>
      <c r="AO52" s="38">
        <v>250000</v>
      </c>
      <c r="AP52" s="63"/>
      <c r="AQ52" s="33"/>
      <c r="AR52" s="446">
        <v>31250</v>
      </c>
      <c r="AS52" s="152" t="s">
        <v>3593</v>
      </c>
      <c r="AT52" s="279" t="s">
        <v>3594</v>
      </c>
      <c r="AU52" s="279" t="s">
        <v>3595</v>
      </c>
      <c r="AV52" s="279" t="s">
        <v>593</v>
      </c>
      <c r="AW52" s="279" t="s">
        <v>594</v>
      </c>
      <c r="AX52" s="279" t="s">
        <v>595</v>
      </c>
      <c r="AY52" s="279" t="s">
        <v>2263</v>
      </c>
      <c r="AZ52" s="279" t="s">
        <v>1684</v>
      </c>
      <c r="BA52" s="280">
        <v>60647</v>
      </c>
      <c r="BB52" s="281" t="s">
        <v>596</v>
      </c>
      <c r="BC52" s="279" t="s">
        <v>597</v>
      </c>
      <c r="BD52" s="279" t="s">
        <v>598</v>
      </c>
      <c r="BE52" s="279"/>
      <c r="BF52" s="279" t="s">
        <v>3547</v>
      </c>
      <c r="BG52" s="279" t="s">
        <v>2263</v>
      </c>
      <c r="BH52" s="279" t="s">
        <v>1684</v>
      </c>
      <c r="BI52" s="280">
        <v>60622</v>
      </c>
      <c r="BJ52" s="279" t="s">
        <v>1679</v>
      </c>
      <c r="BK52" s="279" t="s">
        <v>3548</v>
      </c>
      <c r="BL52" s="279"/>
      <c r="BM52" s="279" t="s">
        <v>3549</v>
      </c>
      <c r="BN52" s="279" t="s">
        <v>3550</v>
      </c>
      <c r="BO52" s="279" t="s">
        <v>3551</v>
      </c>
      <c r="BP52" s="279"/>
      <c r="BR52" s="365" t="s">
        <v>3552</v>
      </c>
      <c r="BS52" s="279" t="s">
        <v>3553</v>
      </c>
      <c r="BT52" s="279"/>
      <c r="BU52" s="279"/>
      <c r="BV52" s="279"/>
      <c r="BW52" s="279"/>
      <c r="BX52" s="174"/>
      <c r="BY52" s="174"/>
      <c r="BZ52" s="174"/>
      <c r="CA52" s="174"/>
      <c r="CB52" s="174"/>
    </row>
    <row r="53" spans="1:75" s="28" customFormat="1" ht="45.75">
      <c r="A53" s="13">
        <v>114</v>
      </c>
      <c r="B53" s="26"/>
      <c r="C53" s="26" t="s">
        <v>820</v>
      </c>
      <c r="D53" s="26" t="s">
        <v>821</v>
      </c>
      <c r="E53" s="26" t="s">
        <v>3752</v>
      </c>
      <c r="F53" s="26" t="s">
        <v>822</v>
      </c>
      <c r="G53" s="26" t="s">
        <v>823</v>
      </c>
      <c r="H53" s="29" t="s">
        <v>824</v>
      </c>
      <c r="I53" s="29" t="s">
        <v>1748</v>
      </c>
      <c r="J53" s="29">
        <v>8</v>
      </c>
      <c r="K53" s="30"/>
      <c r="M53" s="170">
        <v>11262</v>
      </c>
      <c r="N53" s="35">
        <v>16084</v>
      </c>
      <c r="O53" s="33">
        <v>160000</v>
      </c>
      <c r="P53" s="51" t="s">
        <v>825</v>
      </c>
      <c r="Q53" s="51"/>
      <c r="R53" s="51"/>
      <c r="S53" s="17"/>
      <c r="T53" s="33"/>
      <c r="U53" s="34"/>
      <c r="X53" s="33"/>
      <c r="Y53" s="34"/>
      <c r="Z53" s="35"/>
      <c r="AB53" s="33"/>
      <c r="AC53" s="34"/>
      <c r="AF53" s="36"/>
      <c r="AH53" s="35"/>
      <c r="AJ53" s="37"/>
      <c r="AK53" s="34"/>
      <c r="AL53" s="64">
        <v>250000</v>
      </c>
      <c r="AM53" s="38">
        <f t="shared" si="1"/>
        <v>0</v>
      </c>
      <c r="AN53" s="302">
        <f t="shared" si="0"/>
        <v>250000</v>
      </c>
      <c r="AO53" s="38">
        <v>250000</v>
      </c>
      <c r="AP53" s="33"/>
      <c r="AQ53" s="33"/>
      <c r="AR53" s="446">
        <v>31250</v>
      </c>
      <c r="AS53" s="152" t="s">
        <v>3065</v>
      </c>
      <c r="AT53" s="26" t="s">
        <v>3066</v>
      </c>
      <c r="AU53" s="26" t="s">
        <v>3067</v>
      </c>
      <c r="AV53" s="26" t="s">
        <v>3554</v>
      </c>
      <c r="AW53" s="26"/>
      <c r="AX53" s="26" t="s">
        <v>205</v>
      </c>
      <c r="AY53" s="26" t="s">
        <v>206</v>
      </c>
      <c r="AZ53" s="26" t="s">
        <v>1748</v>
      </c>
      <c r="BA53" s="40">
        <v>33027</v>
      </c>
      <c r="BB53" s="26" t="s">
        <v>3441</v>
      </c>
      <c r="BC53" s="26" t="s">
        <v>207</v>
      </c>
      <c r="BD53" s="26" t="s">
        <v>208</v>
      </c>
      <c r="BE53" s="26"/>
      <c r="BF53" s="26"/>
      <c r="BG53" s="26"/>
      <c r="BH53" s="26"/>
      <c r="BI53" s="26"/>
      <c r="BJ53" s="26"/>
      <c r="BK53" s="26"/>
      <c r="BL53" s="26"/>
      <c r="BM53" s="26" t="s">
        <v>209</v>
      </c>
      <c r="BN53" s="26"/>
      <c r="BO53" s="26"/>
      <c r="BP53" s="26"/>
      <c r="BR53" s="166" t="s">
        <v>210</v>
      </c>
      <c r="BS53" s="26"/>
      <c r="BT53" s="26"/>
      <c r="BU53" s="26"/>
      <c r="BV53" s="26"/>
      <c r="BW53" s="26"/>
    </row>
    <row r="54" spans="1:81" s="196" customFormat="1" ht="23.25">
      <c r="A54" s="209">
        <v>54</v>
      </c>
      <c r="B54" s="185" t="s">
        <v>1760</v>
      </c>
      <c r="C54" s="185" t="s">
        <v>1780</v>
      </c>
      <c r="D54" s="185" t="s">
        <v>1137</v>
      </c>
      <c r="E54" s="185" t="s">
        <v>3752</v>
      </c>
      <c r="F54" s="185" t="s">
        <v>1781</v>
      </c>
      <c r="G54" s="185" t="s">
        <v>2917</v>
      </c>
      <c r="H54" s="186" t="s">
        <v>1782</v>
      </c>
      <c r="I54" s="186" t="s">
        <v>1783</v>
      </c>
      <c r="J54" s="186">
        <v>12</v>
      </c>
      <c r="K54" s="187"/>
      <c r="M54" s="189">
        <v>975744</v>
      </c>
      <c r="N54" s="190">
        <v>971373</v>
      </c>
      <c r="O54" s="191">
        <v>250000</v>
      </c>
      <c r="P54" s="192" t="s">
        <v>1784</v>
      </c>
      <c r="Q54" s="193">
        <v>11461</v>
      </c>
      <c r="R54" s="192"/>
      <c r="S54" s="208">
        <v>46049</v>
      </c>
      <c r="T54" s="191"/>
      <c r="U54" s="194"/>
      <c r="X54" s="195"/>
      <c r="Y54" s="194"/>
      <c r="Z54" s="190"/>
      <c r="AB54" s="191"/>
      <c r="AC54" s="194"/>
      <c r="AF54" s="197"/>
      <c r="AH54" s="190"/>
      <c r="AJ54" s="195"/>
      <c r="AK54" s="194"/>
      <c r="AL54" s="198">
        <v>250000</v>
      </c>
      <c r="AM54" s="199">
        <f t="shared" si="1"/>
        <v>0</v>
      </c>
      <c r="AN54" s="302">
        <f t="shared" si="0"/>
        <v>250000</v>
      </c>
      <c r="AO54" s="199">
        <v>250000</v>
      </c>
      <c r="AP54" s="238"/>
      <c r="AQ54" s="191"/>
      <c r="AR54" s="446">
        <v>31250</v>
      </c>
      <c r="AS54" s="200" t="s">
        <v>717</v>
      </c>
      <c r="AT54" s="185" t="s">
        <v>718</v>
      </c>
      <c r="AU54" s="185" t="s">
        <v>719</v>
      </c>
      <c r="AV54" s="401" t="s">
        <v>211</v>
      </c>
      <c r="AW54" s="401"/>
      <c r="AX54" s="185" t="s">
        <v>3558</v>
      </c>
      <c r="AY54" s="185" t="s">
        <v>3559</v>
      </c>
      <c r="AZ54" s="185" t="s">
        <v>1783</v>
      </c>
      <c r="BA54" s="201">
        <v>18634</v>
      </c>
      <c r="BB54" s="422" t="s">
        <v>3560</v>
      </c>
      <c r="BC54" s="185" t="s">
        <v>3561</v>
      </c>
      <c r="BD54" s="185" t="s">
        <v>3562</v>
      </c>
      <c r="BE54" s="185"/>
      <c r="BF54" s="397" t="s">
        <v>746</v>
      </c>
      <c r="BG54" s="397" t="s">
        <v>747</v>
      </c>
      <c r="BH54" s="397" t="s">
        <v>1783</v>
      </c>
      <c r="BI54" s="397">
        <v>18634</v>
      </c>
      <c r="BJ54" s="397"/>
      <c r="BK54" s="200" t="s">
        <v>748</v>
      </c>
      <c r="BL54" s="200"/>
      <c r="BM54" s="200" t="s">
        <v>3563</v>
      </c>
      <c r="BN54" s="397"/>
      <c r="BO54" s="397"/>
      <c r="BP54" s="397"/>
      <c r="BQ54" s="200" t="s">
        <v>749</v>
      </c>
      <c r="BR54" s="200" t="s">
        <v>3672</v>
      </c>
      <c r="BS54" s="200" t="s">
        <v>3673</v>
      </c>
      <c r="BT54" s="397"/>
      <c r="BU54" s="397"/>
      <c r="BV54" s="200" t="s">
        <v>3674</v>
      </c>
      <c r="BW54" s="200" t="s">
        <v>3675</v>
      </c>
      <c r="BX54" s="397" t="s">
        <v>748</v>
      </c>
      <c r="BY54" s="397" t="s">
        <v>3676</v>
      </c>
      <c r="BZ54" s="398" t="s">
        <v>3677</v>
      </c>
      <c r="CA54" s="200"/>
      <c r="CB54" s="200"/>
      <c r="CC54" s="403"/>
    </row>
    <row r="55" spans="1:80" s="28" customFormat="1" ht="26.25">
      <c r="A55" s="13">
        <v>52</v>
      </c>
      <c r="B55" s="26"/>
      <c r="C55" s="26"/>
      <c r="D55" s="26" t="s">
        <v>3804</v>
      </c>
      <c r="E55" s="26" t="s">
        <v>3752</v>
      </c>
      <c r="F55" s="26" t="s">
        <v>1785</v>
      </c>
      <c r="G55" s="26" t="s">
        <v>1786</v>
      </c>
      <c r="H55" s="29" t="s">
        <v>1787</v>
      </c>
      <c r="I55" s="29" t="s">
        <v>3531</v>
      </c>
      <c r="J55" s="29">
        <v>13</v>
      </c>
      <c r="K55" s="30"/>
      <c r="M55" s="170">
        <v>33472</v>
      </c>
      <c r="N55" s="35">
        <v>56295</v>
      </c>
      <c r="O55" s="33">
        <v>260000</v>
      </c>
      <c r="P55" s="51" t="s">
        <v>850</v>
      </c>
      <c r="Q55" s="32">
        <v>49</v>
      </c>
      <c r="R55" s="51"/>
      <c r="S55" s="17">
        <v>144</v>
      </c>
      <c r="T55" s="33"/>
      <c r="U55" s="34"/>
      <c r="X55" s="37"/>
      <c r="Y55" s="34"/>
      <c r="Z55" s="35"/>
      <c r="AB55" s="33"/>
      <c r="AC55" s="34"/>
      <c r="AF55" s="36"/>
      <c r="AH55" s="35"/>
      <c r="AJ55" s="37"/>
      <c r="AK55" s="34"/>
      <c r="AL55" s="64">
        <v>250000</v>
      </c>
      <c r="AM55" s="38">
        <v>25000</v>
      </c>
      <c r="AN55" s="302">
        <f t="shared" si="0"/>
        <v>225000</v>
      </c>
      <c r="AO55" s="38">
        <v>250000</v>
      </c>
      <c r="AP55" s="63"/>
      <c r="AQ55" s="33"/>
      <c r="AR55" s="446">
        <v>31250</v>
      </c>
      <c r="AS55" s="152" t="s">
        <v>1480</v>
      </c>
      <c r="AT55" s="279" t="s">
        <v>1481</v>
      </c>
      <c r="AU55" s="279" t="s">
        <v>1482</v>
      </c>
      <c r="AV55" s="279" t="s">
        <v>3564</v>
      </c>
      <c r="AW55" s="279" t="s">
        <v>3565</v>
      </c>
      <c r="AX55" s="279" t="s">
        <v>3566</v>
      </c>
      <c r="AY55" s="279" t="s">
        <v>3567</v>
      </c>
      <c r="AZ55" s="279" t="s">
        <v>3531</v>
      </c>
      <c r="BA55" s="280">
        <v>48066</v>
      </c>
      <c r="BB55" s="281" t="s">
        <v>3568</v>
      </c>
      <c r="BC55" s="279" t="s">
        <v>3569</v>
      </c>
      <c r="BD55" s="279" t="s">
        <v>3570</v>
      </c>
      <c r="BE55" s="279"/>
      <c r="BF55" s="279" t="s">
        <v>3571</v>
      </c>
      <c r="BG55" s="279" t="s">
        <v>3572</v>
      </c>
      <c r="BH55" s="279" t="s">
        <v>3531</v>
      </c>
      <c r="BI55" s="280">
        <v>48067</v>
      </c>
      <c r="BJ55" s="279" t="s">
        <v>1679</v>
      </c>
      <c r="BK55" s="279" t="s">
        <v>3573</v>
      </c>
      <c r="BL55" s="279"/>
      <c r="BM55" s="279" t="s">
        <v>3574</v>
      </c>
      <c r="BN55" s="279" t="s">
        <v>3575</v>
      </c>
      <c r="BO55" s="279" t="s">
        <v>3576</v>
      </c>
      <c r="BP55" s="279"/>
      <c r="BR55" s="166" t="s">
        <v>3577</v>
      </c>
      <c r="BS55" s="279" t="s">
        <v>3578</v>
      </c>
      <c r="BT55" s="279"/>
      <c r="BU55" s="279"/>
      <c r="BV55" s="279"/>
      <c r="BW55" s="279"/>
      <c r="BX55" s="174" t="s">
        <v>3579</v>
      </c>
      <c r="BY55" s="174" t="s">
        <v>3582</v>
      </c>
      <c r="BZ55" s="288" t="s">
        <v>3580</v>
      </c>
      <c r="CA55" s="174" t="s">
        <v>3581</v>
      </c>
      <c r="CB55" s="174"/>
    </row>
    <row r="56" spans="1:80" ht="26.25">
      <c r="A56" s="13">
        <v>39</v>
      </c>
      <c r="C56" s="26" t="s">
        <v>4348</v>
      </c>
      <c r="D56" s="26" t="s">
        <v>425</v>
      </c>
      <c r="E56" s="26" t="s">
        <v>3752</v>
      </c>
      <c r="F56" s="26" t="s">
        <v>789</v>
      </c>
      <c r="G56" s="26" t="s">
        <v>790</v>
      </c>
      <c r="H56" s="121" t="s">
        <v>791</v>
      </c>
      <c r="I56" s="122" t="s">
        <v>860</v>
      </c>
      <c r="J56" s="122">
        <v>10</v>
      </c>
      <c r="K56" s="16"/>
      <c r="L56" s="59"/>
      <c r="M56" s="170">
        <v>809000</v>
      </c>
      <c r="N56" s="35">
        <v>895169</v>
      </c>
      <c r="O56" s="43">
        <v>300000</v>
      </c>
      <c r="P56" s="25" t="s">
        <v>792</v>
      </c>
      <c r="Q56" s="32">
        <v>5284</v>
      </c>
      <c r="S56" s="17">
        <v>42080</v>
      </c>
      <c r="T56" s="45"/>
      <c r="AL56" s="64">
        <v>250000</v>
      </c>
      <c r="AM56" s="38">
        <v>36000</v>
      </c>
      <c r="AN56" s="302">
        <f t="shared" si="0"/>
        <v>214000</v>
      </c>
      <c r="AO56" s="38">
        <v>250000</v>
      </c>
      <c r="AP56" s="63">
        <v>82750</v>
      </c>
      <c r="AQ56" s="45">
        <v>2000</v>
      </c>
      <c r="AR56" s="446">
        <v>31250</v>
      </c>
      <c r="AS56" s="152" t="s">
        <v>734</v>
      </c>
      <c r="AT56" s="279" t="s">
        <v>735</v>
      </c>
      <c r="AU56" s="279" t="s">
        <v>736</v>
      </c>
      <c r="AV56" s="279" t="s">
        <v>3583</v>
      </c>
      <c r="AW56" s="279" t="s">
        <v>3584</v>
      </c>
      <c r="AX56" s="279" t="s">
        <v>3585</v>
      </c>
      <c r="AY56" s="279" t="s">
        <v>663</v>
      </c>
      <c r="AZ56" s="279" t="s">
        <v>860</v>
      </c>
      <c r="BA56" s="280">
        <v>10605</v>
      </c>
      <c r="BB56" s="279" t="s">
        <v>664</v>
      </c>
      <c r="BC56" s="279" t="s">
        <v>665</v>
      </c>
      <c r="BD56" s="279" t="s">
        <v>666</v>
      </c>
      <c r="BE56" s="279"/>
      <c r="BF56" s="279" t="s">
        <v>667</v>
      </c>
      <c r="BG56" s="279" t="s">
        <v>668</v>
      </c>
      <c r="BH56" s="279" t="s">
        <v>860</v>
      </c>
      <c r="BI56" s="280">
        <v>10580</v>
      </c>
      <c r="BJ56" s="279" t="s">
        <v>1679</v>
      </c>
      <c r="BK56" s="279" t="s">
        <v>793</v>
      </c>
      <c r="BL56" s="279"/>
      <c r="BM56" s="279" t="s">
        <v>669</v>
      </c>
      <c r="BN56" s="279" t="s">
        <v>735</v>
      </c>
      <c r="BO56" s="279" t="s">
        <v>670</v>
      </c>
      <c r="BP56" s="279"/>
      <c r="BQ56" s="366"/>
      <c r="BR56" s="366"/>
      <c r="BS56" s="279" t="s">
        <v>671</v>
      </c>
      <c r="BT56" s="279"/>
      <c r="BU56" s="279"/>
      <c r="BV56" s="279"/>
      <c r="BW56" s="279"/>
      <c r="BX56" s="174" t="s">
        <v>672</v>
      </c>
      <c r="BY56" s="174" t="s">
        <v>673</v>
      </c>
      <c r="BZ56" s="174"/>
      <c r="CA56" s="174"/>
      <c r="CB56" s="174"/>
    </row>
    <row r="57" spans="1:80" ht="34.5">
      <c r="A57" s="13">
        <v>48</v>
      </c>
      <c r="B57" s="26" t="s">
        <v>3776</v>
      </c>
      <c r="C57" s="26" t="s">
        <v>1780</v>
      </c>
      <c r="D57" s="26" t="s">
        <v>430</v>
      </c>
      <c r="E57" s="26" t="s">
        <v>3752</v>
      </c>
      <c r="F57" s="26" t="s">
        <v>794</v>
      </c>
      <c r="G57" s="26" t="s">
        <v>795</v>
      </c>
      <c r="H57" s="121" t="s">
        <v>796</v>
      </c>
      <c r="I57" s="122" t="s">
        <v>860</v>
      </c>
      <c r="J57" s="122">
        <v>8</v>
      </c>
      <c r="K57" s="16"/>
      <c r="L57" s="59"/>
      <c r="M57" s="170">
        <v>672856</v>
      </c>
      <c r="N57" s="35">
        <v>711881</v>
      </c>
      <c r="O57" s="43">
        <v>250000</v>
      </c>
      <c r="P57" s="25" t="s">
        <v>797</v>
      </c>
      <c r="Q57" s="32">
        <v>1312</v>
      </c>
      <c r="S57" s="17">
        <v>1312</v>
      </c>
      <c r="T57" s="45"/>
      <c r="AL57" s="64">
        <v>250000</v>
      </c>
      <c r="AM57" s="38">
        <v>30000</v>
      </c>
      <c r="AN57" s="302">
        <f t="shared" si="0"/>
        <v>220000</v>
      </c>
      <c r="AO57" s="38">
        <v>250000</v>
      </c>
      <c r="AP57" s="175">
        <v>72500</v>
      </c>
      <c r="AQ57" s="45"/>
      <c r="AR57" s="446">
        <v>31250</v>
      </c>
      <c r="AS57" s="152" t="s">
        <v>292</v>
      </c>
      <c r="AT57" s="279" t="s">
        <v>293</v>
      </c>
      <c r="AU57" s="279" t="s">
        <v>294</v>
      </c>
      <c r="AV57" s="279" t="s">
        <v>674</v>
      </c>
      <c r="AW57" s="279" t="s">
        <v>675</v>
      </c>
      <c r="AX57" s="279" t="s">
        <v>676</v>
      </c>
      <c r="AY57" s="279" t="s">
        <v>480</v>
      </c>
      <c r="AZ57" s="279" t="s">
        <v>860</v>
      </c>
      <c r="BA57" s="280">
        <v>10128</v>
      </c>
      <c r="BB57" s="279" t="s">
        <v>677</v>
      </c>
      <c r="BC57" s="279" t="s">
        <v>678</v>
      </c>
      <c r="BD57" s="279" t="s">
        <v>679</v>
      </c>
      <c r="BE57" s="279"/>
      <c r="BF57" s="279" t="s">
        <v>680</v>
      </c>
      <c r="BG57" s="279" t="s">
        <v>480</v>
      </c>
      <c r="BH57" s="279" t="s">
        <v>860</v>
      </c>
      <c r="BI57" s="279">
        <v>10128</v>
      </c>
      <c r="BJ57" s="279" t="s">
        <v>1679</v>
      </c>
      <c r="BK57" s="279" t="s">
        <v>681</v>
      </c>
      <c r="BL57" s="279"/>
      <c r="BM57" s="279" t="s">
        <v>682</v>
      </c>
      <c r="BN57" s="279"/>
      <c r="BO57" s="279" t="s">
        <v>683</v>
      </c>
      <c r="BP57" s="279"/>
      <c r="BQ57" s="366" t="s">
        <v>684</v>
      </c>
      <c r="BR57" s="366"/>
      <c r="BS57" s="279" t="s">
        <v>4024</v>
      </c>
      <c r="BT57" s="279"/>
      <c r="BU57" s="279"/>
      <c r="BV57" s="279"/>
      <c r="BW57" s="279"/>
      <c r="BX57" s="174" t="s">
        <v>4025</v>
      </c>
      <c r="BY57" s="174" t="s">
        <v>1184</v>
      </c>
      <c r="BZ57" s="50" t="s">
        <v>1182</v>
      </c>
      <c r="CA57" s="174" t="s">
        <v>1183</v>
      </c>
      <c r="CB57" s="174" t="s">
        <v>1185</v>
      </c>
    </row>
    <row r="58" spans="1:80" ht="23.25">
      <c r="A58" s="13">
        <v>46</v>
      </c>
      <c r="B58" s="26" t="s">
        <v>1302</v>
      </c>
      <c r="C58" s="26" t="s">
        <v>4348</v>
      </c>
      <c r="D58" s="26" t="s">
        <v>428</v>
      </c>
      <c r="E58" s="26" t="s">
        <v>3752</v>
      </c>
      <c r="F58" s="26" t="s">
        <v>798</v>
      </c>
      <c r="G58" s="26" t="s">
        <v>1327</v>
      </c>
      <c r="H58" s="121" t="s">
        <v>799</v>
      </c>
      <c r="I58" s="122" t="s">
        <v>3536</v>
      </c>
      <c r="J58" s="122">
        <v>16</v>
      </c>
      <c r="K58" s="16"/>
      <c r="L58" s="59"/>
      <c r="M58" s="170">
        <v>2420845</v>
      </c>
      <c r="N58" s="35">
        <v>2369412</v>
      </c>
      <c r="O58" s="43">
        <v>350000</v>
      </c>
      <c r="T58" s="45"/>
      <c r="AL58" s="64">
        <v>250000</v>
      </c>
      <c r="AM58" s="38">
        <v>75000</v>
      </c>
      <c r="AN58" s="302">
        <f t="shared" si="0"/>
        <v>175000</v>
      </c>
      <c r="AO58" s="38">
        <v>250000</v>
      </c>
      <c r="AP58" s="63"/>
      <c r="AQ58" s="45"/>
      <c r="AR58" s="446">
        <v>31250</v>
      </c>
      <c r="AS58" s="154" t="s">
        <v>21</v>
      </c>
      <c r="AT58" s="279" t="s">
        <v>3362</v>
      </c>
      <c r="AU58" s="279" t="s">
        <v>3363</v>
      </c>
      <c r="AV58" s="279" t="s">
        <v>1186</v>
      </c>
      <c r="AW58" s="279" t="s">
        <v>1187</v>
      </c>
      <c r="AX58" s="279" t="s">
        <v>1188</v>
      </c>
      <c r="AY58" s="279" t="s">
        <v>1189</v>
      </c>
      <c r="AZ58" s="279" t="s">
        <v>3536</v>
      </c>
      <c r="BA58" s="280">
        <v>62155</v>
      </c>
      <c r="BB58" s="281" t="s">
        <v>1190</v>
      </c>
      <c r="BC58" s="279" t="s">
        <v>1191</v>
      </c>
      <c r="BD58" s="279" t="s">
        <v>1191</v>
      </c>
      <c r="BE58" s="279"/>
      <c r="BF58" s="279" t="s">
        <v>1200</v>
      </c>
      <c r="BG58" s="279" t="s">
        <v>1201</v>
      </c>
      <c r="BH58" s="279" t="s">
        <v>3536</v>
      </c>
      <c r="BI58" s="280">
        <v>2148</v>
      </c>
      <c r="BJ58" s="279" t="s">
        <v>1679</v>
      </c>
      <c r="BK58" s="279" t="s">
        <v>1202</v>
      </c>
      <c r="BL58" s="279"/>
      <c r="BM58" s="279" t="s">
        <v>1203</v>
      </c>
      <c r="BN58" s="279"/>
      <c r="BO58" s="279" t="s">
        <v>1204</v>
      </c>
      <c r="BP58" s="279"/>
      <c r="BR58" s="166" t="s">
        <v>1205</v>
      </c>
      <c r="BS58" s="279" t="s">
        <v>1206</v>
      </c>
      <c r="BT58" s="279"/>
      <c r="BU58" s="279"/>
      <c r="BV58" s="279"/>
      <c r="BW58" s="279"/>
      <c r="BX58" s="174" t="s">
        <v>1207</v>
      </c>
      <c r="BY58" s="174" t="s">
        <v>1671</v>
      </c>
      <c r="BZ58" s="150" t="s">
        <v>1208</v>
      </c>
      <c r="CA58" s="174"/>
      <c r="CB58" s="174"/>
    </row>
    <row r="59" spans="1:81" s="208" customFormat="1" ht="23.25">
      <c r="A59" s="209">
        <v>57</v>
      </c>
      <c r="B59" s="185"/>
      <c r="C59" s="185"/>
      <c r="D59" s="185" t="s">
        <v>1680</v>
      </c>
      <c r="E59" s="185" t="s">
        <v>3752</v>
      </c>
      <c r="F59" s="185" t="s">
        <v>800</v>
      </c>
      <c r="G59" s="185" t="s">
        <v>2926</v>
      </c>
      <c r="H59" s="186" t="s">
        <v>801</v>
      </c>
      <c r="I59" s="186" t="s">
        <v>4352</v>
      </c>
      <c r="J59" s="186">
        <v>10</v>
      </c>
      <c r="K59" s="187"/>
      <c r="L59" s="216"/>
      <c r="M59" s="189">
        <v>422848</v>
      </c>
      <c r="N59" s="190">
        <v>424157</v>
      </c>
      <c r="O59" s="211">
        <v>0</v>
      </c>
      <c r="P59" s="205"/>
      <c r="Q59" s="205"/>
      <c r="R59" s="205"/>
      <c r="T59" s="191"/>
      <c r="U59" s="194"/>
      <c r="V59" s="216"/>
      <c r="W59" s="216"/>
      <c r="X59" s="217"/>
      <c r="Y59" s="218"/>
      <c r="Z59" s="219"/>
      <c r="AA59" s="216"/>
      <c r="AB59" s="212"/>
      <c r="AC59" s="218"/>
      <c r="AD59" s="216"/>
      <c r="AE59" s="216"/>
      <c r="AF59" s="220"/>
      <c r="AG59" s="216"/>
      <c r="AH59" s="219"/>
      <c r="AI59" s="216"/>
      <c r="AJ59" s="217"/>
      <c r="AK59" s="218"/>
      <c r="AL59" s="198">
        <v>250000</v>
      </c>
      <c r="AM59" s="199">
        <f t="shared" si="1"/>
        <v>0</v>
      </c>
      <c r="AN59" s="302">
        <f t="shared" si="0"/>
        <v>250000</v>
      </c>
      <c r="AO59" s="199">
        <v>250000</v>
      </c>
      <c r="AP59" s="191"/>
      <c r="AQ59" s="212"/>
      <c r="AR59" s="446">
        <v>31250</v>
      </c>
      <c r="AS59" s="200" t="s">
        <v>86</v>
      </c>
      <c r="AT59" s="200" t="s">
        <v>70</v>
      </c>
      <c r="AU59" s="200" t="s">
        <v>71</v>
      </c>
      <c r="AV59" s="185" t="s">
        <v>1424</v>
      </c>
      <c r="AW59" s="185"/>
      <c r="AX59" s="185" t="s">
        <v>934</v>
      </c>
      <c r="AY59" s="185" t="s">
        <v>935</v>
      </c>
      <c r="AZ59" s="185" t="s">
        <v>4352</v>
      </c>
      <c r="BA59" s="201">
        <v>98101</v>
      </c>
      <c r="BB59" s="185" t="s">
        <v>1425</v>
      </c>
      <c r="BC59" s="185"/>
      <c r="BD59" s="185" t="s">
        <v>1426</v>
      </c>
      <c r="BE59" s="185"/>
      <c r="BF59" s="185"/>
      <c r="BG59" s="185"/>
      <c r="BH59" s="185"/>
      <c r="BI59" s="185"/>
      <c r="BJ59" s="185" t="s">
        <v>1632</v>
      </c>
      <c r="BK59" s="185" t="s">
        <v>1427</v>
      </c>
      <c r="BL59" s="185"/>
      <c r="BM59" s="185" t="s">
        <v>1428</v>
      </c>
      <c r="BN59" s="185"/>
      <c r="BO59" s="185"/>
      <c r="BP59" s="185"/>
      <c r="BR59" s="202" t="s">
        <v>1429</v>
      </c>
      <c r="BS59" s="185" t="s">
        <v>2320</v>
      </c>
      <c r="BT59" s="185"/>
      <c r="BU59" s="185"/>
      <c r="BV59" s="185"/>
      <c r="BW59" s="185"/>
      <c r="BX59" s="216" t="s">
        <v>2321</v>
      </c>
      <c r="BY59" s="216" t="s">
        <v>2323</v>
      </c>
      <c r="BZ59" s="203" t="s">
        <v>2322</v>
      </c>
      <c r="CA59" s="216"/>
      <c r="CB59" s="216"/>
      <c r="CC59" s="216"/>
    </row>
    <row r="60" spans="1:80" s="28" customFormat="1" ht="23.25">
      <c r="A60" s="26">
        <v>115</v>
      </c>
      <c r="B60" s="26"/>
      <c r="C60" s="26" t="s">
        <v>1730</v>
      </c>
      <c r="D60" s="26" t="s">
        <v>821</v>
      </c>
      <c r="E60" s="26" t="s">
        <v>3752</v>
      </c>
      <c r="F60" s="26" t="s">
        <v>826</v>
      </c>
      <c r="G60" s="26" t="s">
        <v>2926</v>
      </c>
      <c r="H60" s="29" t="s">
        <v>827</v>
      </c>
      <c r="I60" s="29" t="s">
        <v>3536</v>
      </c>
      <c r="J60" s="29">
        <v>6</v>
      </c>
      <c r="K60" s="30"/>
      <c r="M60" s="170">
        <v>95194</v>
      </c>
      <c r="N60" s="35">
        <v>134978</v>
      </c>
      <c r="O60" s="33">
        <v>150000</v>
      </c>
      <c r="P60" s="51"/>
      <c r="Q60" s="51"/>
      <c r="R60" s="51"/>
      <c r="S60" s="17"/>
      <c r="T60" s="33"/>
      <c r="U60" s="34"/>
      <c r="X60" s="37"/>
      <c r="Y60" s="34"/>
      <c r="Z60" s="35"/>
      <c r="AB60" s="33"/>
      <c r="AC60" s="34"/>
      <c r="AF60" s="36"/>
      <c r="AH60" s="35"/>
      <c r="AJ60" s="37"/>
      <c r="AK60" s="34"/>
      <c r="AL60" s="64">
        <v>250000</v>
      </c>
      <c r="AM60" s="38">
        <f t="shared" si="1"/>
        <v>0</v>
      </c>
      <c r="AN60" s="302">
        <f t="shared" si="0"/>
        <v>250000</v>
      </c>
      <c r="AO60" s="38">
        <v>250000</v>
      </c>
      <c r="AP60" s="33"/>
      <c r="AQ60" s="33"/>
      <c r="AR60" s="446">
        <v>31250</v>
      </c>
      <c r="AS60" s="152" t="s">
        <v>3878</v>
      </c>
      <c r="AT60" s="26" t="s">
        <v>1260</v>
      </c>
      <c r="AU60" s="26" t="s">
        <v>1261</v>
      </c>
      <c r="AV60" s="26" t="s">
        <v>1672</v>
      </c>
      <c r="AW60" s="26"/>
      <c r="AX60" s="26" t="s">
        <v>1673</v>
      </c>
      <c r="AY60" s="26" t="s">
        <v>1674</v>
      </c>
      <c r="AZ60" s="26" t="s">
        <v>3536</v>
      </c>
      <c r="BA60" s="40">
        <v>20003</v>
      </c>
      <c r="BB60" s="26" t="s">
        <v>3441</v>
      </c>
      <c r="BC60" s="26" t="s">
        <v>1675</v>
      </c>
      <c r="BD60" s="26" t="s">
        <v>1676</v>
      </c>
      <c r="BE60" s="26"/>
      <c r="BF60" s="26"/>
      <c r="BG60" s="26"/>
      <c r="BH60" s="26"/>
      <c r="BI60" s="26"/>
      <c r="BJ60" s="26"/>
      <c r="BK60" s="26" t="s">
        <v>967</v>
      </c>
      <c r="BL60" s="26"/>
      <c r="BM60" s="26" t="s">
        <v>968</v>
      </c>
      <c r="BN60" s="26"/>
      <c r="BO60" s="26"/>
      <c r="BP60" s="26"/>
      <c r="BR60" s="166" t="s">
        <v>969</v>
      </c>
      <c r="BS60" s="26"/>
      <c r="BT60" s="26"/>
      <c r="BU60" s="26"/>
      <c r="BV60" s="26"/>
      <c r="BW60" s="26"/>
      <c r="CB60" s="28" t="s">
        <v>970</v>
      </c>
    </row>
    <row r="61" spans="1:80" ht="34.5">
      <c r="A61" s="13">
        <v>51</v>
      </c>
      <c r="D61" s="26" t="s">
        <v>432</v>
      </c>
      <c r="E61" s="26" t="s">
        <v>3752</v>
      </c>
      <c r="F61" s="26" t="s">
        <v>802</v>
      </c>
      <c r="G61" s="26" t="s">
        <v>803</v>
      </c>
      <c r="H61" s="121" t="s">
        <v>804</v>
      </c>
      <c r="I61" s="122" t="s">
        <v>860</v>
      </c>
      <c r="J61" s="122">
        <v>10</v>
      </c>
      <c r="K61" s="16"/>
      <c r="L61" s="59"/>
      <c r="M61" s="170">
        <v>225843</v>
      </c>
      <c r="N61" s="35">
        <v>266879</v>
      </c>
      <c r="O61" s="43">
        <v>150500</v>
      </c>
      <c r="T61" s="45"/>
      <c r="AL61" s="64">
        <v>250000</v>
      </c>
      <c r="AM61" s="38">
        <v>10000</v>
      </c>
      <c r="AN61" s="302">
        <f t="shared" si="0"/>
        <v>240000</v>
      </c>
      <c r="AO61" s="38">
        <v>250000</v>
      </c>
      <c r="AP61" s="63"/>
      <c r="AQ61" s="45"/>
      <c r="AR61" s="446">
        <v>31250</v>
      </c>
      <c r="AS61" s="152" t="s">
        <v>765</v>
      </c>
      <c r="AT61" s="279" t="s">
        <v>766</v>
      </c>
      <c r="AU61" s="279" t="s">
        <v>767</v>
      </c>
      <c r="AV61" s="279" t="s">
        <v>971</v>
      </c>
      <c r="AW61" s="279" t="s">
        <v>972</v>
      </c>
      <c r="AX61" s="279" t="s">
        <v>973</v>
      </c>
      <c r="AY61" s="279" t="s">
        <v>974</v>
      </c>
      <c r="AZ61" s="279" t="s">
        <v>860</v>
      </c>
      <c r="BA61" s="280">
        <v>12183</v>
      </c>
      <c r="BB61" s="279" t="s">
        <v>975</v>
      </c>
      <c r="BC61" s="279" t="s">
        <v>3441</v>
      </c>
      <c r="BD61" s="279" t="s">
        <v>976</v>
      </c>
      <c r="BE61" s="279"/>
      <c r="BF61" s="279"/>
      <c r="BG61" s="279"/>
      <c r="BH61" s="279"/>
      <c r="BI61" s="279"/>
      <c r="BJ61" s="279" t="s">
        <v>1679</v>
      </c>
      <c r="BK61" s="279" t="s">
        <v>977</v>
      </c>
      <c r="BL61" s="279"/>
      <c r="BM61" s="279" t="s">
        <v>978</v>
      </c>
      <c r="BN61" s="279" t="s">
        <v>766</v>
      </c>
      <c r="BO61" s="279"/>
      <c r="BP61" s="279"/>
      <c r="BQ61" s="279"/>
      <c r="BR61" s="279"/>
      <c r="BS61" s="279" t="s">
        <v>979</v>
      </c>
      <c r="BT61" s="279"/>
      <c r="BU61" s="279"/>
      <c r="BV61" s="279"/>
      <c r="BW61" s="279"/>
      <c r="BX61" s="174"/>
      <c r="BY61" s="174"/>
      <c r="BZ61" s="174"/>
      <c r="CA61" s="174"/>
      <c r="CB61" s="174"/>
    </row>
    <row r="62" spans="1:80" ht="34.5">
      <c r="A62" s="13">
        <v>40</v>
      </c>
      <c r="C62" s="26" t="s">
        <v>805</v>
      </c>
      <c r="D62" s="26" t="s">
        <v>424</v>
      </c>
      <c r="E62" s="26" t="s">
        <v>3752</v>
      </c>
      <c r="F62" s="26" t="s">
        <v>806</v>
      </c>
      <c r="G62" s="26" t="s">
        <v>807</v>
      </c>
      <c r="H62" s="121" t="s">
        <v>808</v>
      </c>
      <c r="I62" s="122" t="s">
        <v>809</v>
      </c>
      <c r="J62" s="122">
        <v>13</v>
      </c>
      <c r="K62" s="16"/>
      <c r="L62" s="59"/>
      <c r="M62" s="170">
        <v>5329</v>
      </c>
      <c r="N62" s="35">
        <v>45360</v>
      </c>
      <c r="O62" s="43">
        <v>50000</v>
      </c>
      <c r="P62" s="25" t="s">
        <v>810</v>
      </c>
      <c r="R62" s="32">
        <v>14473</v>
      </c>
      <c r="S62" s="17">
        <v>65144</v>
      </c>
      <c r="T62" s="45"/>
      <c r="AL62" s="64">
        <v>250000</v>
      </c>
      <c r="AM62" s="38">
        <f t="shared" si="1"/>
        <v>0</v>
      </c>
      <c r="AN62" s="302">
        <f t="shared" si="0"/>
        <v>250000</v>
      </c>
      <c r="AO62" s="38">
        <v>250000</v>
      </c>
      <c r="AP62" s="63"/>
      <c r="AQ62" s="45"/>
      <c r="AR62" s="446">
        <v>31250</v>
      </c>
      <c r="AS62" s="152" t="s">
        <v>3602</v>
      </c>
      <c r="AT62" s="26" t="s">
        <v>3603</v>
      </c>
      <c r="AU62" s="26" t="s">
        <v>3604</v>
      </c>
      <c r="AV62" s="26" t="s">
        <v>980</v>
      </c>
      <c r="AW62" s="26"/>
      <c r="AX62" s="26" t="s">
        <v>981</v>
      </c>
      <c r="AY62" s="26" t="s">
        <v>982</v>
      </c>
      <c r="AZ62" s="26" t="s">
        <v>809</v>
      </c>
      <c r="BA62" s="40">
        <v>20024</v>
      </c>
      <c r="BB62" s="26" t="s">
        <v>983</v>
      </c>
      <c r="BC62" s="26" t="s">
        <v>984</v>
      </c>
      <c r="BD62" s="26" t="s">
        <v>3441</v>
      </c>
      <c r="BE62" s="26"/>
      <c r="BF62" s="26"/>
      <c r="BG62" s="26"/>
      <c r="BH62" s="26"/>
      <c r="BI62" s="26"/>
      <c r="BJ62" s="26"/>
      <c r="BK62" s="26" t="s">
        <v>811</v>
      </c>
      <c r="BL62" s="26"/>
      <c r="BM62" s="26" t="s">
        <v>985</v>
      </c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8"/>
      <c r="BY62" s="28"/>
      <c r="BZ62" s="28"/>
      <c r="CA62" s="28"/>
      <c r="CB62" s="28"/>
    </row>
    <row r="63" spans="1:78" s="28" customFormat="1" ht="23.25">
      <c r="A63" s="26">
        <v>37</v>
      </c>
      <c r="B63" s="26"/>
      <c r="C63" s="26"/>
      <c r="D63" s="26" t="s">
        <v>3753</v>
      </c>
      <c r="E63" s="26" t="s">
        <v>3752</v>
      </c>
      <c r="F63" s="26" t="s">
        <v>812</v>
      </c>
      <c r="G63" s="26" t="s">
        <v>1717</v>
      </c>
      <c r="H63" s="29" t="s">
        <v>813</v>
      </c>
      <c r="I63" s="29" t="s">
        <v>1783</v>
      </c>
      <c r="J63" s="29">
        <v>18</v>
      </c>
      <c r="K63" s="30"/>
      <c r="M63" s="170">
        <v>340251</v>
      </c>
      <c r="N63" s="35">
        <v>415162</v>
      </c>
      <c r="O63" s="33">
        <v>522500</v>
      </c>
      <c r="P63" s="51" t="s">
        <v>1525</v>
      </c>
      <c r="Q63" s="32">
        <v>93113</v>
      </c>
      <c r="R63" s="51"/>
      <c r="S63" s="17"/>
      <c r="T63" s="167">
        <v>13043</v>
      </c>
      <c r="U63" s="168">
        <v>39085</v>
      </c>
      <c r="V63" s="37"/>
      <c r="W63" s="34"/>
      <c r="X63" s="37"/>
      <c r="Y63" s="34"/>
      <c r="Z63" s="35"/>
      <c r="AB63" s="33"/>
      <c r="AC63" s="34"/>
      <c r="AF63" s="36"/>
      <c r="AH63" s="35"/>
      <c r="AJ63" s="33"/>
      <c r="AK63" s="34"/>
      <c r="AL63" s="64">
        <v>250000</v>
      </c>
      <c r="AM63" s="38">
        <v>35714</v>
      </c>
      <c r="AN63" s="302">
        <f t="shared" si="0"/>
        <v>214286</v>
      </c>
      <c r="AO63" s="38">
        <v>250000</v>
      </c>
      <c r="AP63" s="63">
        <v>53750</v>
      </c>
      <c r="AQ63" s="33">
        <v>15000</v>
      </c>
      <c r="AR63" s="446">
        <v>31250</v>
      </c>
      <c r="AS63" s="152" t="s">
        <v>80</v>
      </c>
      <c r="AT63" s="26" t="s">
        <v>81</v>
      </c>
      <c r="AU63" s="26" t="s">
        <v>82</v>
      </c>
      <c r="AV63" s="26" t="s">
        <v>986</v>
      </c>
      <c r="AW63" s="26"/>
      <c r="AX63" s="26" t="s">
        <v>987</v>
      </c>
      <c r="AY63" s="26" t="s">
        <v>988</v>
      </c>
      <c r="AZ63" s="26" t="s">
        <v>1783</v>
      </c>
      <c r="BA63" s="40">
        <v>15905</v>
      </c>
      <c r="BB63" s="26" t="s">
        <v>3441</v>
      </c>
      <c r="BC63" s="26" t="s">
        <v>3441</v>
      </c>
      <c r="BD63" s="26" t="s">
        <v>989</v>
      </c>
      <c r="BE63" s="26"/>
      <c r="BF63" s="26"/>
      <c r="BG63" s="26"/>
      <c r="BH63" s="26"/>
      <c r="BI63" s="26"/>
      <c r="BJ63" s="26"/>
      <c r="BK63" s="26" t="s">
        <v>990</v>
      </c>
      <c r="BL63" s="26"/>
      <c r="BM63" s="26" t="s">
        <v>1448</v>
      </c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8" t="s">
        <v>1449</v>
      </c>
      <c r="BY63" s="28" t="s">
        <v>1451</v>
      </c>
      <c r="BZ63" s="367" t="s">
        <v>1450</v>
      </c>
    </row>
    <row r="64" spans="1:81" ht="23.25">
      <c r="A64" s="13">
        <v>55</v>
      </c>
      <c r="C64" s="26" t="s">
        <v>1730</v>
      </c>
      <c r="D64" s="26" t="s">
        <v>1680</v>
      </c>
      <c r="E64" s="26" t="s">
        <v>3752</v>
      </c>
      <c r="F64" s="26" t="s">
        <v>4287</v>
      </c>
      <c r="G64" s="26" t="s">
        <v>4288</v>
      </c>
      <c r="H64" s="29" t="s">
        <v>4289</v>
      </c>
      <c r="I64" s="29" t="s">
        <v>3536</v>
      </c>
      <c r="J64" s="29">
        <v>10</v>
      </c>
      <c r="K64" s="30"/>
      <c r="L64" s="44"/>
      <c r="M64" s="170">
        <v>1351434</v>
      </c>
      <c r="N64" s="35">
        <v>1347814</v>
      </c>
      <c r="O64" s="43">
        <v>150000</v>
      </c>
      <c r="P64" s="155"/>
      <c r="Q64" s="155"/>
      <c r="R64" s="155"/>
      <c r="T64" s="33"/>
      <c r="U64" s="34"/>
      <c r="V64" s="44"/>
      <c r="W64" s="44"/>
      <c r="X64" s="48"/>
      <c r="Y64" s="46"/>
      <c r="Z64" s="39"/>
      <c r="AA64" s="44"/>
      <c r="AB64" s="45"/>
      <c r="AC64" s="46"/>
      <c r="AD64" s="44"/>
      <c r="AE64" s="44"/>
      <c r="AF64" s="47"/>
      <c r="AG64" s="44"/>
      <c r="AH64" s="39"/>
      <c r="AI64" s="44"/>
      <c r="AJ64" s="48"/>
      <c r="AK64" s="46"/>
      <c r="AL64" s="64">
        <v>250000</v>
      </c>
      <c r="AM64" s="38">
        <f t="shared" si="1"/>
        <v>0</v>
      </c>
      <c r="AN64" s="302">
        <f t="shared" si="0"/>
        <v>250000</v>
      </c>
      <c r="AO64" s="38">
        <v>250000</v>
      </c>
      <c r="AP64" s="33"/>
      <c r="AQ64" s="45">
        <v>15000</v>
      </c>
      <c r="AR64" s="446">
        <v>31250</v>
      </c>
      <c r="AS64" s="152" t="s">
        <v>753</v>
      </c>
      <c r="AT64" s="26" t="s">
        <v>754</v>
      </c>
      <c r="AU64" s="26" t="s">
        <v>755</v>
      </c>
      <c r="AV64" s="26" t="s">
        <v>1452</v>
      </c>
      <c r="AW64" s="26"/>
      <c r="AX64" s="26" t="s">
        <v>1453</v>
      </c>
      <c r="AY64" s="26" t="s">
        <v>1454</v>
      </c>
      <c r="AZ64" s="26" t="s">
        <v>3536</v>
      </c>
      <c r="BA64" s="40">
        <v>1107</v>
      </c>
      <c r="BB64" s="346" t="s">
        <v>1455</v>
      </c>
      <c r="BC64" s="26" t="s">
        <v>1456</v>
      </c>
      <c r="BD64" s="26" t="s">
        <v>1457</v>
      </c>
      <c r="BE64" s="26"/>
      <c r="BF64" s="26"/>
      <c r="BG64" s="26"/>
      <c r="BH64" s="26"/>
      <c r="BI64" s="26"/>
      <c r="BJ64" s="26"/>
      <c r="BK64" s="26" t="s">
        <v>1458</v>
      </c>
      <c r="BL64" s="26"/>
      <c r="BM64" s="26" t="s">
        <v>1459</v>
      </c>
      <c r="BN64" s="26"/>
      <c r="BO64" s="26"/>
      <c r="BP64" s="26"/>
      <c r="BR64" s="166" t="s">
        <v>1460</v>
      </c>
      <c r="BS64" s="26"/>
      <c r="BT64" s="26"/>
      <c r="BU64" s="26"/>
      <c r="BV64" s="26"/>
      <c r="BW64" s="26"/>
      <c r="BX64" s="44"/>
      <c r="BY64" s="44"/>
      <c r="BZ64" s="44"/>
      <c r="CA64" s="44"/>
      <c r="CB64" s="44"/>
      <c r="CC64" s="44"/>
    </row>
    <row r="65" spans="1:80" s="28" customFormat="1" ht="45.75">
      <c r="A65" s="13">
        <v>99</v>
      </c>
      <c r="B65" s="26"/>
      <c r="C65" s="26" t="s">
        <v>1378</v>
      </c>
      <c r="D65" s="26" t="s">
        <v>1343</v>
      </c>
      <c r="E65" s="26" t="s">
        <v>3752</v>
      </c>
      <c r="F65" s="26" t="s">
        <v>1379</v>
      </c>
      <c r="G65" s="26" t="s">
        <v>3533</v>
      </c>
      <c r="H65" s="29" t="s">
        <v>1380</v>
      </c>
      <c r="I65" s="29" t="s">
        <v>4309</v>
      </c>
      <c r="J65" s="29">
        <v>11</v>
      </c>
      <c r="K65" s="30"/>
      <c r="M65" s="170">
        <v>2409251</v>
      </c>
      <c r="N65" s="35">
        <v>2412888</v>
      </c>
      <c r="O65" s="33">
        <v>175000</v>
      </c>
      <c r="P65" s="51" t="s">
        <v>1381</v>
      </c>
      <c r="Q65" s="51"/>
      <c r="R65" s="32">
        <v>7087</v>
      </c>
      <c r="S65" s="32">
        <v>11262</v>
      </c>
      <c r="T65" s="33"/>
      <c r="U65" s="34"/>
      <c r="V65" s="37"/>
      <c r="W65" s="34"/>
      <c r="X65" s="37"/>
      <c r="Y65" s="34"/>
      <c r="Z65" s="35"/>
      <c r="AB65" s="33"/>
      <c r="AC65" s="34"/>
      <c r="AF65" s="36"/>
      <c r="AH65" s="35"/>
      <c r="AJ65" s="37"/>
      <c r="AK65" s="34"/>
      <c r="AL65" s="64">
        <v>250000</v>
      </c>
      <c r="AM65" s="38">
        <v>50000</v>
      </c>
      <c r="AN65" s="302">
        <f t="shared" si="0"/>
        <v>200000</v>
      </c>
      <c r="AO65" s="38">
        <v>250000</v>
      </c>
      <c r="AP65" s="33"/>
      <c r="AQ65" s="33"/>
      <c r="AR65" s="446">
        <v>31250</v>
      </c>
      <c r="AS65" s="152" t="s">
        <v>3077</v>
      </c>
      <c r="AT65" s="279" t="s">
        <v>3078</v>
      </c>
      <c r="AU65" s="279" t="s">
        <v>3079</v>
      </c>
      <c r="AV65" s="279" t="s">
        <v>1461</v>
      </c>
      <c r="AW65" s="279" t="s">
        <v>1462</v>
      </c>
      <c r="AX65" s="279" t="s">
        <v>1463</v>
      </c>
      <c r="AY65" s="279" t="s">
        <v>3825</v>
      </c>
      <c r="AZ65" s="279" t="s">
        <v>4309</v>
      </c>
      <c r="BA65" s="280">
        <v>7740</v>
      </c>
      <c r="BB65" s="279" t="s">
        <v>329</v>
      </c>
      <c r="BC65" s="279" t="s">
        <v>3441</v>
      </c>
      <c r="BD65" s="279" t="s">
        <v>3826</v>
      </c>
      <c r="BE65" s="279"/>
      <c r="BF65" s="279" t="s">
        <v>3827</v>
      </c>
      <c r="BG65" s="279" t="s">
        <v>3825</v>
      </c>
      <c r="BH65" s="279" t="s">
        <v>4309</v>
      </c>
      <c r="BI65" s="280">
        <v>7740</v>
      </c>
      <c r="BJ65" s="279" t="s">
        <v>1679</v>
      </c>
      <c r="BK65" s="279" t="s">
        <v>3828</v>
      </c>
      <c r="BL65" s="279"/>
      <c r="BM65" s="279" t="s">
        <v>3829</v>
      </c>
      <c r="BN65" s="279" t="s">
        <v>3078</v>
      </c>
      <c r="BO65" s="279"/>
      <c r="BP65" s="279"/>
      <c r="BR65" s="279" t="s">
        <v>3830</v>
      </c>
      <c r="BS65" s="279" t="s">
        <v>3831</v>
      </c>
      <c r="BT65" s="279"/>
      <c r="BU65" s="279"/>
      <c r="BV65" s="279"/>
      <c r="BW65" s="279"/>
      <c r="BX65" s="174" t="s">
        <v>991</v>
      </c>
      <c r="BY65" s="174" t="s">
        <v>992</v>
      </c>
      <c r="BZ65" s="174"/>
      <c r="CA65" s="174"/>
      <c r="CB65" s="174"/>
    </row>
    <row r="66" spans="1:89" s="208" customFormat="1" ht="34.5">
      <c r="A66" s="185">
        <v>79</v>
      </c>
      <c r="B66" s="204"/>
      <c r="C66" s="185"/>
      <c r="D66" s="185" t="s">
        <v>2918</v>
      </c>
      <c r="E66" s="185" t="s">
        <v>3752</v>
      </c>
      <c r="F66" s="204" t="s">
        <v>4303</v>
      </c>
      <c r="G66" s="204" t="s">
        <v>3539</v>
      </c>
      <c r="H66" s="186" t="s">
        <v>4304</v>
      </c>
      <c r="I66" s="186" t="s">
        <v>4305</v>
      </c>
      <c r="J66" s="186">
        <v>10</v>
      </c>
      <c r="K66" s="187"/>
      <c r="L66" s="196"/>
      <c r="M66" s="189">
        <v>139106</v>
      </c>
      <c r="N66" s="190">
        <v>169082</v>
      </c>
      <c r="O66" s="191">
        <v>150000</v>
      </c>
      <c r="P66" s="192"/>
      <c r="Q66" s="192"/>
      <c r="R66" s="192"/>
      <c r="S66" s="193"/>
      <c r="T66" s="191"/>
      <c r="U66" s="194"/>
      <c r="V66" s="196"/>
      <c r="W66" s="196"/>
      <c r="X66" s="195"/>
      <c r="Y66" s="194"/>
      <c r="Z66" s="190"/>
      <c r="AA66" s="196"/>
      <c r="AB66" s="191"/>
      <c r="AC66" s="194"/>
      <c r="AD66" s="196"/>
      <c r="AE66" s="196"/>
      <c r="AF66" s="197"/>
      <c r="AG66" s="196"/>
      <c r="AH66" s="190"/>
      <c r="AI66" s="196"/>
      <c r="AJ66" s="195"/>
      <c r="AK66" s="194"/>
      <c r="AL66" s="198">
        <v>250000</v>
      </c>
      <c r="AM66" s="199">
        <v>36000</v>
      </c>
      <c r="AN66" s="302">
        <f t="shared" si="0"/>
        <v>214000</v>
      </c>
      <c r="AO66" s="199">
        <v>250000</v>
      </c>
      <c r="AP66" s="191"/>
      <c r="AQ66" s="191"/>
      <c r="AR66" s="446">
        <v>31250</v>
      </c>
      <c r="AS66" s="200" t="s">
        <v>711</v>
      </c>
      <c r="AT66" s="401" t="s">
        <v>712</v>
      </c>
      <c r="AU66" s="401" t="s">
        <v>713</v>
      </c>
      <c r="AV66" s="401" t="s">
        <v>993</v>
      </c>
      <c r="AW66" s="401" t="s">
        <v>994</v>
      </c>
      <c r="AX66" s="401" t="s">
        <v>995</v>
      </c>
      <c r="AY66" s="401" t="s">
        <v>1398</v>
      </c>
      <c r="AZ66" s="401" t="s">
        <v>4305</v>
      </c>
      <c r="BA66" s="402">
        <v>27607</v>
      </c>
      <c r="BB66" s="401" t="s">
        <v>996</v>
      </c>
      <c r="BC66" s="401" t="s">
        <v>997</v>
      </c>
      <c r="BD66" s="401" t="s">
        <v>998</v>
      </c>
      <c r="BE66" s="401"/>
      <c r="BF66" s="401" t="s">
        <v>999</v>
      </c>
      <c r="BG66" s="401" t="s">
        <v>1000</v>
      </c>
      <c r="BH66" s="401" t="s">
        <v>4305</v>
      </c>
      <c r="BI66" s="401">
        <v>27514</v>
      </c>
      <c r="BJ66" s="401" t="s">
        <v>1679</v>
      </c>
      <c r="BK66" s="401" t="s">
        <v>967</v>
      </c>
      <c r="BL66" s="401"/>
      <c r="BM66" s="200" t="s">
        <v>1001</v>
      </c>
      <c r="BN66" s="397"/>
      <c r="BO66" s="397"/>
      <c r="BP66" s="397"/>
      <c r="BQ66" s="200" t="s">
        <v>1561</v>
      </c>
      <c r="BR66" s="200" t="s">
        <v>1562</v>
      </c>
      <c r="BS66" s="221" t="s">
        <v>1563</v>
      </c>
      <c r="BT66" s="200" t="s">
        <v>1564</v>
      </c>
      <c r="BU66" s="397"/>
      <c r="BV66" s="200"/>
      <c r="BW66" s="200"/>
      <c r="BX66" s="397" t="s">
        <v>3505</v>
      </c>
      <c r="BY66" s="397" t="s">
        <v>3506</v>
      </c>
      <c r="BZ66" s="398" t="s">
        <v>563</v>
      </c>
      <c r="CA66" s="200"/>
      <c r="CB66" s="200"/>
      <c r="CC66" s="196"/>
      <c r="CD66" s="207"/>
      <c r="CE66" s="207"/>
      <c r="CF66" s="207"/>
      <c r="CG66" s="207"/>
      <c r="CH66" s="207"/>
      <c r="CI66" s="207"/>
      <c r="CJ66" s="207"/>
      <c r="CK66" s="207"/>
    </row>
    <row r="67" spans="1:80" s="196" customFormat="1" ht="23.25">
      <c r="A67" s="185">
        <v>41</v>
      </c>
      <c r="B67" s="185"/>
      <c r="C67" s="185"/>
      <c r="D67" s="185" t="s">
        <v>3757</v>
      </c>
      <c r="E67" s="185" t="s">
        <v>3752</v>
      </c>
      <c r="F67" s="185" t="s">
        <v>814</v>
      </c>
      <c r="G67" s="185" t="s">
        <v>1717</v>
      </c>
      <c r="H67" s="186" t="s">
        <v>815</v>
      </c>
      <c r="I67" s="186" t="s">
        <v>3536</v>
      </c>
      <c r="J67" s="186">
        <v>9</v>
      </c>
      <c r="K67" s="187"/>
      <c r="M67" s="189">
        <v>143357</v>
      </c>
      <c r="N67" s="190">
        <v>175723</v>
      </c>
      <c r="O67" s="191">
        <v>325000</v>
      </c>
      <c r="P67" s="192"/>
      <c r="Q67" s="192"/>
      <c r="R67" s="192"/>
      <c r="S67" s="208"/>
      <c r="T67" s="191"/>
      <c r="U67" s="194"/>
      <c r="V67" s="195"/>
      <c r="W67" s="194"/>
      <c r="X67" s="195"/>
      <c r="Y67" s="194"/>
      <c r="Z67" s="190"/>
      <c r="AB67" s="191"/>
      <c r="AC67" s="194"/>
      <c r="AF67" s="197"/>
      <c r="AH67" s="190"/>
      <c r="AJ67" s="191"/>
      <c r="AK67" s="194"/>
      <c r="AL67" s="198">
        <v>250000</v>
      </c>
      <c r="AM67" s="199">
        <f aca="true" t="shared" si="2" ref="AM67:AM130">SUM(T67+V67+X67+Z67+AB67+AD67+AF67+AH67+AJ67)</f>
        <v>0</v>
      </c>
      <c r="AN67" s="302">
        <f t="shared" si="0"/>
        <v>250000</v>
      </c>
      <c r="AO67" s="199">
        <v>250000</v>
      </c>
      <c r="AP67" s="238"/>
      <c r="AQ67" s="191"/>
      <c r="AR67" s="446">
        <v>31250</v>
      </c>
      <c r="AS67" s="200" t="s">
        <v>83</v>
      </c>
      <c r="AT67" s="200" t="s">
        <v>84</v>
      </c>
      <c r="AU67" s="200" t="s">
        <v>85</v>
      </c>
      <c r="AV67" s="185" t="s">
        <v>895</v>
      </c>
      <c r="AW67" s="185" t="s">
        <v>896</v>
      </c>
      <c r="AX67" s="185" t="s">
        <v>897</v>
      </c>
      <c r="AY67" s="185" t="s">
        <v>898</v>
      </c>
      <c r="AZ67" s="185" t="s">
        <v>3536</v>
      </c>
      <c r="BA67" s="201">
        <v>1040</v>
      </c>
      <c r="BB67" s="185"/>
      <c r="BC67" s="185"/>
      <c r="BD67" s="185" t="s">
        <v>899</v>
      </c>
      <c r="BE67" s="185"/>
      <c r="BF67" s="185" t="s">
        <v>900</v>
      </c>
      <c r="BG67" s="185" t="s">
        <v>901</v>
      </c>
      <c r="BH67" s="185" t="s">
        <v>3536</v>
      </c>
      <c r="BI67" s="185" t="s">
        <v>902</v>
      </c>
      <c r="BJ67" s="185" t="s">
        <v>1632</v>
      </c>
      <c r="BK67" s="185" t="s">
        <v>903</v>
      </c>
      <c r="BL67" s="185"/>
      <c r="BM67" s="185" t="s">
        <v>904</v>
      </c>
      <c r="BN67" s="185"/>
      <c r="BO67" s="185" t="s">
        <v>905</v>
      </c>
      <c r="BP67" s="185"/>
      <c r="BQ67" s="185"/>
      <c r="BR67" s="185"/>
      <c r="BS67" s="185" t="s">
        <v>906</v>
      </c>
      <c r="BT67" s="185"/>
      <c r="BU67" s="185"/>
      <c r="BV67" s="185"/>
      <c r="BW67" s="185"/>
      <c r="BX67" s="196" t="s">
        <v>2675</v>
      </c>
      <c r="BY67" s="196" t="s">
        <v>2676</v>
      </c>
      <c r="BZ67" s="203" t="s">
        <v>2674</v>
      </c>
      <c r="CA67" s="196" t="s">
        <v>2673</v>
      </c>
      <c r="CB67" s="196" t="s">
        <v>2677</v>
      </c>
    </row>
    <row r="68" spans="1:75" s="28" customFormat="1" ht="23.25">
      <c r="A68" s="13">
        <v>105</v>
      </c>
      <c r="B68" s="26"/>
      <c r="C68" s="26"/>
      <c r="D68" s="26" t="s">
        <v>1343</v>
      </c>
      <c r="E68" s="26" t="s">
        <v>3752</v>
      </c>
      <c r="F68" s="26" t="s">
        <v>1819</v>
      </c>
      <c r="G68" s="26" t="s">
        <v>1820</v>
      </c>
      <c r="H68" s="29" t="s">
        <v>1821</v>
      </c>
      <c r="I68" s="29" t="s">
        <v>1684</v>
      </c>
      <c r="J68" s="29">
        <v>8</v>
      </c>
      <c r="K68" s="30"/>
      <c r="M68" s="170">
        <v>29576</v>
      </c>
      <c r="N68" s="35">
        <v>50433</v>
      </c>
      <c r="O68" s="33">
        <v>10000</v>
      </c>
      <c r="P68" s="51"/>
      <c r="Q68" s="51"/>
      <c r="R68" s="51"/>
      <c r="S68" s="17"/>
      <c r="T68" s="33"/>
      <c r="U68" s="34"/>
      <c r="Z68" s="35"/>
      <c r="AB68" s="33"/>
      <c r="AF68" s="36"/>
      <c r="AH68" s="35"/>
      <c r="AL68" s="64">
        <v>250000</v>
      </c>
      <c r="AM68" s="38">
        <f t="shared" si="2"/>
        <v>0</v>
      </c>
      <c r="AN68" s="302">
        <f t="shared" si="0"/>
        <v>250000</v>
      </c>
      <c r="AO68" s="38">
        <v>250000</v>
      </c>
      <c r="AP68" s="33"/>
      <c r="AQ68" s="33"/>
      <c r="AR68" s="446">
        <v>31250</v>
      </c>
      <c r="AS68" s="152" t="s">
        <v>2615</v>
      </c>
      <c r="AT68" s="26" t="s">
        <v>2616</v>
      </c>
      <c r="AU68" s="26" t="s">
        <v>2617</v>
      </c>
      <c r="AV68" s="279" t="s">
        <v>1002</v>
      </c>
      <c r="AW68" s="279"/>
      <c r="AX68" s="26" t="s">
        <v>1003</v>
      </c>
      <c r="AY68" s="26" t="s">
        <v>2263</v>
      </c>
      <c r="AZ68" s="26" t="s">
        <v>1684</v>
      </c>
      <c r="BA68" s="40">
        <v>60653</v>
      </c>
      <c r="BB68" s="281" t="s">
        <v>1004</v>
      </c>
      <c r="BC68" s="26" t="s">
        <v>1005</v>
      </c>
      <c r="BD68" s="279" t="s">
        <v>1006</v>
      </c>
      <c r="BE68" s="279"/>
      <c r="BF68" s="279"/>
      <c r="BG68" s="279"/>
      <c r="BH68" s="279"/>
      <c r="BI68" s="279"/>
      <c r="BJ68" s="279"/>
      <c r="BK68" s="26" t="s">
        <v>795</v>
      </c>
      <c r="BL68" s="26"/>
      <c r="BM68" s="26" t="s">
        <v>1007</v>
      </c>
      <c r="BN68" s="26"/>
      <c r="BO68" s="26"/>
      <c r="BP68" s="26"/>
      <c r="BQ68" s="26"/>
      <c r="BR68" s="26"/>
      <c r="BS68" s="26"/>
      <c r="BT68" s="26"/>
      <c r="BU68" s="26"/>
      <c r="BV68" s="26"/>
      <c r="BW68" s="26"/>
    </row>
    <row r="69" spans="1:75" s="28" customFormat="1" ht="23.25">
      <c r="A69" s="26">
        <v>81</v>
      </c>
      <c r="B69" s="26"/>
      <c r="C69" s="26"/>
      <c r="D69" s="26" t="s">
        <v>2918</v>
      </c>
      <c r="E69" s="26" t="s">
        <v>3752</v>
      </c>
      <c r="F69" s="26" t="s">
        <v>4314</v>
      </c>
      <c r="G69" s="26" t="s">
        <v>4315</v>
      </c>
      <c r="H69" s="29" t="s">
        <v>4316</v>
      </c>
      <c r="I69" s="29" t="s">
        <v>860</v>
      </c>
      <c r="J69" s="29">
        <v>10</v>
      </c>
      <c r="K69" s="30"/>
      <c r="M69" s="170">
        <v>2829</v>
      </c>
      <c r="N69" s="35">
        <v>11542</v>
      </c>
      <c r="O69" s="33">
        <v>150000</v>
      </c>
      <c r="P69" s="51"/>
      <c r="Q69" s="51"/>
      <c r="R69" s="51"/>
      <c r="S69" s="17"/>
      <c r="T69" s="33"/>
      <c r="U69" s="34"/>
      <c r="V69" s="37"/>
      <c r="W69" s="34"/>
      <c r="X69" s="37"/>
      <c r="Y69" s="34"/>
      <c r="Z69" s="35"/>
      <c r="AB69" s="33"/>
      <c r="AC69" s="34"/>
      <c r="AF69" s="36"/>
      <c r="AH69" s="35"/>
      <c r="AJ69" s="33"/>
      <c r="AK69" s="34"/>
      <c r="AL69" s="64">
        <v>250000</v>
      </c>
      <c r="AM69" s="38">
        <f t="shared" si="2"/>
        <v>0</v>
      </c>
      <c r="AN69" s="302">
        <f aca="true" t="shared" si="3" ref="AN69:AN132">SUM(AL69)-AM69</f>
        <v>250000</v>
      </c>
      <c r="AO69" s="38">
        <v>250000</v>
      </c>
      <c r="AP69" s="63"/>
      <c r="AQ69" s="33"/>
      <c r="AR69" s="446">
        <v>31250</v>
      </c>
      <c r="AS69" s="152" t="s">
        <v>774</v>
      </c>
      <c r="AT69" s="26" t="s">
        <v>775</v>
      </c>
      <c r="AU69" s="26" t="s">
        <v>776</v>
      </c>
      <c r="AV69" s="26" t="s">
        <v>1008</v>
      </c>
      <c r="AW69" s="26"/>
      <c r="AX69" s="26" t="s">
        <v>2602</v>
      </c>
      <c r="AY69" s="26" t="s">
        <v>2603</v>
      </c>
      <c r="AZ69" s="26" t="s">
        <v>860</v>
      </c>
      <c r="BA69" s="40">
        <v>10251</v>
      </c>
      <c r="BB69" s="26" t="s">
        <v>2604</v>
      </c>
      <c r="BC69" s="26" t="s">
        <v>3441</v>
      </c>
      <c r="BD69" s="26" t="s">
        <v>2605</v>
      </c>
      <c r="BE69" s="26"/>
      <c r="BF69" s="26"/>
      <c r="BG69" s="26"/>
      <c r="BH69" s="26"/>
      <c r="BI69" s="26"/>
      <c r="BJ69" s="26"/>
      <c r="BK69" s="26" t="s">
        <v>2606</v>
      </c>
      <c r="BL69" s="26"/>
      <c r="BM69" s="26" t="s">
        <v>2607</v>
      </c>
      <c r="BN69" s="26" t="s">
        <v>2608</v>
      </c>
      <c r="BO69" s="26"/>
      <c r="BP69" s="26"/>
      <c r="BR69" s="26" t="s">
        <v>2609</v>
      </c>
      <c r="BS69" s="26"/>
      <c r="BT69" s="26"/>
      <c r="BU69" s="26"/>
      <c r="BV69" s="26"/>
      <c r="BW69" s="26"/>
    </row>
    <row r="70" spans="1:78" s="196" customFormat="1" ht="23.25">
      <c r="A70" s="185">
        <v>49</v>
      </c>
      <c r="B70" s="185"/>
      <c r="C70" s="185"/>
      <c r="D70" s="185" t="s">
        <v>431</v>
      </c>
      <c r="E70" s="185" t="s">
        <v>3752</v>
      </c>
      <c r="F70" s="185" t="s">
        <v>2525</v>
      </c>
      <c r="G70" s="185" t="s">
        <v>2526</v>
      </c>
      <c r="H70" s="186" t="s">
        <v>2527</v>
      </c>
      <c r="I70" s="186" t="s">
        <v>2914</v>
      </c>
      <c r="J70" s="186">
        <v>18</v>
      </c>
      <c r="K70" s="187"/>
      <c r="M70" s="189">
        <v>165143</v>
      </c>
      <c r="N70" s="190">
        <v>166463</v>
      </c>
      <c r="O70" s="191">
        <v>250000</v>
      </c>
      <c r="P70" s="192"/>
      <c r="Q70" s="192"/>
      <c r="R70" s="192"/>
      <c r="S70" s="208"/>
      <c r="T70" s="191"/>
      <c r="U70" s="194"/>
      <c r="V70" s="195"/>
      <c r="W70" s="194"/>
      <c r="X70" s="195"/>
      <c r="Y70" s="194"/>
      <c r="Z70" s="190"/>
      <c r="AB70" s="191"/>
      <c r="AC70" s="194"/>
      <c r="AF70" s="197"/>
      <c r="AH70" s="190"/>
      <c r="AJ70" s="191"/>
      <c r="AK70" s="194"/>
      <c r="AL70" s="198">
        <v>250000</v>
      </c>
      <c r="AM70" s="199">
        <f t="shared" si="2"/>
        <v>0</v>
      </c>
      <c r="AN70" s="302">
        <f t="shared" si="3"/>
        <v>250000</v>
      </c>
      <c r="AO70" s="199">
        <v>250000</v>
      </c>
      <c r="AP70" s="238">
        <v>20000</v>
      </c>
      <c r="AQ70" s="191"/>
      <c r="AR70" s="446">
        <v>31250</v>
      </c>
      <c r="AS70" s="200" t="s">
        <v>3080</v>
      </c>
      <c r="AT70" s="200" t="s">
        <v>3081</v>
      </c>
      <c r="AU70" s="200" t="s">
        <v>3082</v>
      </c>
      <c r="AV70" s="185" t="s">
        <v>514</v>
      </c>
      <c r="AW70" s="185"/>
      <c r="AX70" s="185" t="s">
        <v>4259</v>
      </c>
      <c r="AY70" s="185" t="s">
        <v>4260</v>
      </c>
      <c r="AZ70" s="185" t="s">
        <v>2914</v>
      </c>
      <c r="BA70" s="201">
        <v>94538</v>
      </c>
      <c r="BB70" s="185" t="s">
        <v>515</v>
      </c>
      <c r="BC70" s="185"/>
      <c r="BD70" s="185"/>
      <c r="BE70" s="185"/>
      <c r="BF70" s="185"/>
      <c r="BG70" s="185"/>
      <c r="BH70" s="185"/>
      <c r="BI70" s="185"/>
      <c r="BJ70" s="185" t="s">
        <v>1632</v>
      </c>
      <c r="BK70" s="185" t="s">
        <v>516</v>
      </c>
      <c r="BL70" s="185"/>
      <c r="BM70" s="185" t="s">
        <v>516</v>
      </c>
      <c r="BN70" s="185"/>
      <c r="BO70" s="185"/>
      <c r="BP70" s="185"/>
      <c r="BR70" s="185" t="s">
        <v>517</v>
      </c>
      <c r="BS70" s="185" t="s">
        <v>518</v>
      </c>
      <c r="BT70" s="185"/>
      <c r="BU70" s="185"/>
      <c r="BV70" s="185"/>
      <c r="BW70" s="185"/>
      <c r="BZ70" s="239"/>
    </row>
    <row r="71" spans="1:80" s="196" customFormat="1" ht="26.25">
      <c r="A71" s="185">
        <v>53</v>
      </c>
      <c r="B71" s="185"/>
      <c r="C71" s="185"/>
      <c r="D71" s="185" t="s">
        <v>942</v>
      </c>
      <c r="E71" s="185" t="s">
        <v>3752</v>
      </c>
      <c r="F71" s="185" t="s">
        <v>2528</v>
      </c>
      <c r="G71" s="185" t="s">
        <v>2529</v>
      </c>
      <c r="H71" s="186" t="s">
        <v>91</v>
      </c>
      <c r="I71" s="186" t="s">
        <v>3531</v>
      </c>
      <c r="J71" s="186">
        <v>8</v>
      </c>
      <c r="K71" s="187"/>
      <c r="M71" s="189">
        <v>86889</v>
      </c>
      <c r="N71" s="190">
        <v>119819</v>
      </c>
      <c r="O71" s="191">
        <v>225000</v>
      </c>
      <c r="P71" s="192"/>
      <c r="Q71" s="192"/>
      <c r="R71" s="192"/>
      <c r="S71" s="208"/>
      <c r="T71" s="191"/>
      <c r="U71" s="194"/>
      <c r="V71" s="195"/>
      <c r="W71" s="194"/>
      <c r="X71" s="195"/>
      <c r="Y71" s="194"/>
      <c r="Z71" s="190"/>
      <c r="AB71" s="191"/>
      <c r="AC71" s="194"/>
      <c r="AF71" s="197"/>
      <c r="AH71" s="190"/>
      <c r="AJ71" s="191"/>
      <c r="AK71" s="194"/>
      <c r="AL71" s="198">
        <v>250000</v>
      </c>
      <c r="AM71" s="199">
        <f t="shared" si="2"/>
        <v>0</v>
      </c>
      <c r="AN71" s="302">
        <f t="shared" si="3"/>
        <v>250000</v>
      </c>
      <c r="AO71" s="199">
        <v>250000</v>
      </c>
      <c r="AP71" s="238"/>
      <c r="AQ71" s="191"/>
      <c r="AR71" s="446">
        <v>31250</v>
      </c>
      <c r="AS71" s="200" t="s">
        <v>3062</v>
      </c>
      <c r="AT71" s="401" t="s">
        <v>3064</v>
      </c>
      <c r="AU71" s="401" t="s">
        <v>2183</v>
      </c>
      <c r="AV71" s="401" t="s">
        <v>2180</v>
      </c>
      <c r="AX71" s="401" t="s">
        <v>2181</v>
      </c>
      <c r="AY71" s="401" t="s">
        <v>2182</v>
      </c>
      <c r="AZ71" s="401" t="s">
        <v>3531</v>
      </c>
      <c r="BA71" s="402">
        <v>49855</v>
      </c>
      <c r="BB71" s="401" t="s">
        <v>3063</v>
      </c>
      <c r="BC71" s="401" t="s">
        <v>2184</v>
      </c>
      <c r="BD71" s="401" t="s">
        <v>2184</v>
      </c>
      <c r="BF71" s="401" t="s">
        <v>2185</v>
      </c>
      <c r="BG71" s="401" t="s">
        <v>2186</v>
      </c>
      <c r="BH71" s="401" t="s">
        <v>3531</v>
      </c>
      <c r="BI71" s="401">
        <v>49858</v>
      </c>
      <c r="BJ71" s="401" t="s">
        <v>1679</v>
      </c>
      <c r="BK71" s="401" t="s">
        <v>2187</v>
      </c>
      <c r="BL71" s="401"/>
      <c r="BM71" s="401" t="s">
        <v>2188</v>
      </c>
      <c r="BN71" s="401"/>
      <c r="BO71" s="401" t="s">
        <v>2189</v>
      </c>
      <c r="BP71" s="202" t="s">
        <v>2190</v>
      </c>
      <c r="BQ71" s="202"/>
      <c r="BR71" s="401" t="s">
        <v>2191</v>
      </c>
      <c r="BS71" s="401"/>
      <c r="BT71" s="403" t="s">
        <v>2192</v>
      </c>
      <c r="BU71" s="403"/>
      <c r="BV71" s="403"/>
      <c r="BW71" s="403"/>
      <c r="BX71" s="403"/>
      <c r="BY71" s="403"/>
      <c r="BZ71" s="403"/>
      <c r="CA71" s="403"/>
      <c r="CB71" s="403" t="s">
        <v>2193</v>
      </c>
    </row>
    <row r="72" spans="1:78" s="28" customFormat="1" ht="23.25">
      <c r="A72" s="26">
        <v>130</v>
      </c>
      <c r="B72" s="26" t="s">
        <v>1760</v>
      </c>
      <c r="C72" s="26" t="s">
        <v>1331</v>
      </c>
      <c r="D72" s="26" t="s">
        <v>856</v>
      </c>
      <c r="E72" s="26" t="s">
        <v>3752</v>
      </c>
      <c r="F72" s="26" t="s">
        <v>1220</v>
      </c>
      <c r="G72" s="26" t="s">
        <v>1221</v>
      </c>
      <c r="H72" s="29" t="s">
        <v>1222</v>
      </c>
      <c r="I72" s="29" t="s">
        <v>4305</v>
      </c>
      <c r="J72" s="29">
        <v>8</v>
      </c>
      <c r="K72" s="30"/>
      <c r="M72" s="170">
        <v>59635</v>
      </c>
      <c r="N72" s="35">
        <v>76569</v>
      </c>
      <c r="O72" s="33">
        <v>150000</v>
      </c>
      <c r="P72" s="51"/>
      <c r="Q72" s="51"/>
      <c r="R72" s="51"/>
      <c r="S72" s="17"/>
      <c r="T72" s="33"/>
      <c r="U72" s="34"/>
      <c r="X72" s="37"/>
      <c r="Y72" s="34"/>
      <c r="Z72" s="35"/>
      <c r="AB72" s="33"/>
      <c r="AC72" s="34"/>
      <c r="AF72" s="36"/>
      <c r="AH72" s="35"/>
      <c r="AJ72" s="37"/>
      <c r="AK72" s="34"/>
      <c r="AL72" s="64">
        <v>250000</v>
      </c>
      <c r="AM72" s="38">
        <f t="shared" si="2"/>
        <v>0</v>
      </c>
      <c r="AN72" s="302">
        <f t="shared" si="3"/>
        <v>250000</v>
      </c>
      <c r="AO72" s="38">
        <v>250000</v>
      </c>
      <c r="AP72" s="33"/>
      <c r="AQ72" s="33"/>
      <c r="AR72" s="446">
        <v>31250</v>
      </c>
      <c r="AS72" s="152" t="s">
        <v>2655</v>
      </c>
      <c r="AT72" s="26" t="s">
        <v>2656</v>
      </c>
      <c r="AU72" s="26" t="s">
        <v>2657</v>
      </c>
      <c r="AV72" s="26" t="s">
        <v>2194</v>
      </c>
      <c r="AW72" s="26"/>
      <c r="AX72" s="26" t="s">
        <v>3038</v>
      </c>
      <c r="AY72" s="26" t="s">
        <v>3039</v>
      </c>
      <c r="AZ72" s="26" t="s">
        <v>4305</v>
      </c>
      <c r="BA72" s="40">
        <v>28202</v>
      </c>
      <c r="BB72" s="26" t="s">
        <v>3441</v>
      </c>
      <c r="BC72" s="26" t="s">
        <v>3040</v>
      </c>
      <c r="BD72" s="26" t="s">
        <v>3041</v>
      </c>
      <c r="BE72" s="26"/>
      <c r="BF72" s="26"/>
      <c r="BG72" s="26"/>
      <c r="BH72" s="26"/>
      <c r="BI72" s="26"/>
      <c r="BJ72" s="26"/>
      <c r="BK72" s="26" t="s">
        <v>3042</v>
      </c>
      <c r="BL72" s="26"/>
      <c r="BM72" s="26" t="s">
        <v>3043</v>
      </c>
      <c r="BN72" s="26"/>
      <c r="BO72" s="26"/>
      <c r="BP72" s="26"/>
      <c r="BR72" s="150" t="s">
        <v>3044</v>
      </c>
      <c r="BS72" s="26"/>
      <c r="BT72" s="26"/>
      <c r="BU72" s="26"/>
      <c r="BV72" s="26"/>
      <c r="BW72" s="26"/>
      <c r="BZ72" s="150" t="s">
        <v>3044</v>
      </c>
    </row>
    <row r="73" spans="1:80" s="196" customFormat="1" ht="23.25">
      <c r="A73" s="185">
        <v>106</v>
      </c>
      <c r="B73" s="185"/>
      <c r="C73" s="185"/>
      <c r="D73" s="185" t="s">
        <v>1343</v>
      </c>
      <c r="E73" s="185" t="s">
        <v>3752</v>
      </c>
      <c r="F73" s="185" t="s">
        <v>816</v>
      </c>
      <c r="G73" s="185" t="s">
        <v>817</v>
      </c>
      <c r="H73" s="186" t="s">
        <v>818</v>
      </c>
      <c r="I73" s="186" t="s">
        <v>2922</v>
      </c>
      <c r="J73" s="186">
        <v>8</v>
      </c>
      <c r="K73" s="187"/>
      <c r="M73" s="189">
        <v>91991</v>
      </c>
      <c r="N73" s="190">
        <v>113417</v>
      </c>
      <c r="O73" s="191">
        <v>20000</v>
      </c>
      <c r="P73" s="192"/>
      <c r="Q73" s="192"/>
      <c r="R73" s="192"/>
      <c r="S73" s="208"/>
      <c r="T73" s="191"/>
      <c r="U73" s="194"/>
      <c r="X73" s="195"/>
      <c r="Y73" s="194"/>
      <c r="Z73" s="190"/>
      <c r="AB73" s="191"/>
      <c r="AC73" s="194"/>
      <c r="AF73" s="197"/>
      <c r="AH73" s="190"/>
      <c r="AL73" s="198">
        <v>250000</v>
      </c>
      <c r="AM73" s="199">
        <f t="shared" si="2"/>
        <v>0</v>
      </c>
      <c r="AN73" s="302">
        <f t="shared" si="3"/>
        <v>250000</v>
      </c>
      <c r="AO73" s="199">
        <v>250000</v>
      </c>
      <c r="AP73" s="191">
        <v>5000</v>
      </c>
      <c r="AQ73" s="191"/>
      <c r="AR73" s="446">
        <v>31250</v>
      </c>
      <c r="AS73" s="200" t="s">
        <v>3875</v>
      </c>
      <c r="AT73" s="185" t="s">
        <v>3876</v>
      </c>
      <c r="AU73" s="185" t="s">
        <v>3877</v>
      </c>
      <c r="AV73" s="401" t="s">
        <v>2218</v>
      </c>
      <c r="AW73" s="401"/>
      <c r="AX73" s="185" t="s">
        <v>2219</v>
      </c>
      <c r="AY73" s="185" t="s">
        <v>2220</v>
      </c>
      <c r="AZ73" s="185" t="s">
        <v>2922</v>
      </c>
      <c r="BA73" s="201">
        <v>20721</v>
      </c>
      <c r="BB73" s="185" t="s">
        <v>2221</v>
      </c>
      <c r="BC73" s="185" t="s">
        <v>2222</v>
      </c>
      <c r="BD73" s="185" t="s">
        <v>2223</v>
      </c>
      <c r="BE73" s="185"/>
      <c r="BF73" s="397" t="s">
        <v>298</v>
      </c>
      <c r="BG73" s="397" t="s">
        <v>299</v>
      </c>
      <c r="BH73" s="397" t="s">
        <v>2922</v>
      </c>
      <c r="BI73" s="397">
        <v>20721</v>
      </c>
      <c r="BJ73" s="397" t="s">
        <v>1632</v>
      </c>
      <c r="BK73" s="200" t="s">
        <v>300</v>
      </c>
      <c r="BL73" s="200"/>
      <c r="BM73" s="200" t="s">
        <v>2224</v>
      </c>
      <c r="BN73" s="221" t="s">
        <v>301</v>
      </c>
      <c r="BO73" s="221" t="s">
        <v>302</v>
      </c>
      <c r="BP73" s="397"/>
      <c r="BQ73" s="398" t="s">
        <v>303</v>
      </c>
      <c r="BR73" s="404" t="s">
        <v>304</v>
      </c>
      <c r="BS73" s="221" t="s">
        <v>305</v>
      </c>
      <c r="BT73" s="397" t="s">
        <v>306</v>
      </c>
      <c r="BU73" s="397"/>
      <c r="BV73" s="398" t="s">
        <v>307</v>
      </c>
      <c r="BW73" s="397"/>
      <c r="BX73" s="397"/>
      <c r="BY73" s="397"/>
      <c r="BZ73" s="397"/>
      <c r="CA73" s="397"/>
      <c r="CB73" s="397"/>
    </row>
    <row r="74" spans="1:75" s="28" customFormat="1" ht="23.25">
      <c r="A74" s="26">
        <v>38</v>
      </c>
      <c r="B74" s="26"/>
      <c r="C74" s="26"/>
      <c r="D74" s="26" t="s">
        <v>426</v>
      </c>
      <c r="E74" s="26" t="s">
        <v>3752</v>
      </c>
      <c r="F74" s="26" t="s">
        <v>92</v>
      </c>
      <c r="G74" s="26" t="s">
        <v>2526</v>
      </c>
      <c r="H74" s="29" t="s">
        <v>93</v>
      </c>
      <c r="I74" s="29" t="s">
        <v>94</v>
      </c>
      <c r="J74" s="29">
        <v>12</v>
      </c>
      <c r="K74" s="30"/>
      <c r="M74" s="170">
        <v>967724</v>
      </c>
      <c r="N74" s="35">
        <v>967724</v>
      </c>
      <c r="O74" s="33">
        <v>275000</v>
      </c>
      <c r="P74" s="51" t="s">
        <v>95</v>
      </c>
      <c r="Q74" s="32">
        <v>6316</v>
      </c>
      <c r="R74" s="51"/>
      <c r="S74" s="32">
        <v>52666</v>
      </c>
      <c r="T74" s="33"/>
      <c r="U74" s="34"/>
      <c r="V74" s="33"/>
      <c r="W74" s="34"/>
      <c r="X74" s="37"/>
      <c r="Y74" s="34"/>
      <c r="Z74" s="35"/>
      <c r="AA74" s="34"/>
      <c r="AB74" s="33"/>
      <c r="AC74" s="34"/>
      <c r="AF74" s="36"/>
      <c r="AH74" s="35"/>
      <c r="AJ74" s="37"/>
      <c r="AK74" s="34"/>
      <c r="AL74" s="64">
        <v>250000</v>
      </c>
      <c r="AM74" s="38">
        <f t="shared" si="2"/>
        <v>0</v>
      </c>
      <c r="AN74" s="302">
        <f t="shared" si="3"/>
        <v>250000</v>
      </c>
      <c r="AO74" s="38">
        <v>250000</v>
      </c>
      <c r="AP74" s="63">
        <v>2500</v>
      </c>
      <c r="AQ74" s="33"/>
      <c r="AR74" s="446">
        <v>31250</v>
      </c>
      <c r="AS74" s="152" t="s">
        <v>275</v>
      </c>
      <c r="AT74" s="26" t="s">
        <v>276</v>
      </c>
      <c r="AU74" s="26" t="s">
        <v>277</v>
      </c>
      <c r="AV74" s="26" t="s">
        <v>2225</v>
      </c>
      <c r="AW74" s="26"/>
      <c r="AX74" s="26" t="s">
        <v>2226</v>
      </c>
      <c r="AY74" s="26" t="s">
        <v>2227</v>
      </c>
      <c r="AZ74" s="26" t="s">
        <v>94</v>
      </c>
      <c r="BA74" s="40">
        <v>46410</v>
      </c>
      <c r="BB74" s="26" t="s">
        <v>3441</v>
      </c>
      <c r="BC74" s="26" t="s">
        <v>3441</v>
      </c>
      <c r="BD74" s="26" t="s">
        <v>3441</v>
      </c>
      <c r="BE74" s="26"/>
      <c r="BF74" s="26"/>
      <c r="BG74" s="26"/>
      <c r="BH74" s="26"/>
      <c r="BI74" s="26"/>
      <c r="BJ74" s="26"/>
      <c r="BK74" s="26"/>
      <c r="BL74" s="26"/>
      <c r="BM74" s="26" t="s">
        <v>2228</v>
      </c>
      <c r="BN74" s="26"/>
      <c r="BO74" s="26"/>
      <c r="BP74" s="26"/>
      <c r="BR74" s="65" t="s">
        <v>2229</v>
      </c>
      <c r="BS74" s="26"/>
      <c r="BT74" s="26"/>
      <c r="BU74" s="26"/>
      <c r="BV74" s="26"/>
      <c r="BW74" s="26"/>
    </row>
    <row r="75" spans="1:81" ht="12.75">
      <c r="A75" s="13"/>
      <c r="H75" s="29"/>
      <c r="I75" s="29"/>
      <c r="J75" s="29"/>
      <c r="K75" s="30"/>
      <c r="O75" s="43"/>
      <c r="T75" s="45"/>
      <c r="AL75" s="64"/>
      <c r="AM75" s="38">
        <f t="shared" si="2"/>
        <v>0</v>
      </c>
      <c r="AN75" s="302">
        <f t="shared" si="3"/>
        <v>0</v>
      </c>
      <c r="AO75" s="38"/>
      <c r="AP75" s="33"/>
      <c r="AQ75" s="45"/>
      <c r="AR75" s="446"/>
      <c r="AS75" s="26"/>
      <c r="AT75" s="26"/>
      <c r="AU75" s="26"/>
      <c r="AV75" s="26"/>
      <c r="AW75" s="26"/>
      <c r="AX75" s="26"/>
      <c r="AY75" s="26"/>
      <c r="AZ75" s="26"/>
      <c r="BA75" s="40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CC75" s="44"/>
    </row>
    <row r="76" spans="8:81" ht="15.75">
      <c r="H76" s="27" t="s">
        <v>4278</v>
      </c>
      <c r="I76" s="29"/>
      <c r="J76" s="29"/>
      <c r="K76" s="30"/>
      <c r="O76" s="43">
        <v>0</v>
      </c>
      <c r="T76" s="45"/>
      <c r="AL76" s="64"/>
      <c r="AM76" s="38">
        <f t="shared" si="2"/>
        <v>0</v>
      </c>
      <c r="AN76" s="302">
        <f t="shared" si="3"/>
        <v>0</v>
      </c>
      <c r="AO76" s="38"/>
      <c r="AP76" s="33"/>
      <c r="AQ76" s="45"/>
      <c r="AR76" s="446"/>
      <c r="AS76" s="26"/>
      <c r="AT76" s="26"/>
      <c r="AU76" s="26"/>
      <c r="AV76" s="26"/>
      <c r="AW76" s="26"/>
      <c r="AX76" s="26"/>
      <c r="AY76" s="26"/>
      <c r="AZ76" s="26"/>
      <c r="BA76" s="40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CC76" s="44"/>
    </row>
    <row r="77" spans="1:77" s="196" customFormat="1" ht="23.25">
      <c r="A77" s="185">
        <v>63</v>
      </c>
      <c r="B77" s="185" t="s">
        <v>1354</v>
      </c>
      <c r="C77" s="185" t="s">
        <v>855</v>
      </c>
      <c r="D77" s="185" t="s">
        <v>1680</v>
      </c>
      <c r="E77" s="185" t="s">
        <v>1680</v>
      </c>
      <c r="F77" s="185" t="s">
        <v>2117</v>
      </c>
      <c r="G77" s="185" t="s">
        <v>2118</v>
      </c>
      <c r="H77" s="186" t="s">
        <v>2119</v>
      </c>
      <c r="I77" s="186" t="s">
        <v>2120</v>
      </c>
      <c r="J77" s="186">
        <v>5</v>
      </c>
      <c r="K77" s="187"/>
      <c r="M77" s="189">
        <v>673509</v>
      </c>
      <c r="N77" s="190">
        <v>709668</v>
      </c>
      <c r="O77" s="191">
        <v>200000</v>
      </c>
      <c r="P77" s="192" t="s">
        <v>2121</v>
      </c>
      <c r="Q77" s="193">
        <v>4520</v>
      </c>
      <c r="R77" s="192"/>
      <c r="S77" s="196">
        <v>42821</v>
      </c>
      <c r="T77" s="191"/>
      <c r="Z77" s="190"/>
      <c r="AB77" s="191"/>
      <c r="AF77" s="197"/>
      <c r="AH77" s="190"/>
      <c r="AL77" s="198">
        <v>200000</v>
      </c>
      <c r="AM77" s="199">
        <f t="shared" si="2"/>
        <v>0</v>
      </c>
      <c r="AN77" s="302">
        <f t="shared" si="3"/>
        <v>200000</v>
      </c>
      <c r="AO77" s="199">
        <v>250000</v>
      </c>
      <c r="AP77" s="191"/>
      <c r="AQ77" s="191">
        <v>29000</v>
      </c>
      <c r="AR77" s="446">
        <v>25000</v>
      </c>
      <c r="AS77" s="221" t="s">
        <v>2122</v>
      </c>
      <c r="AT77" s="200" t="s">
        <v>2123</v>
      </c>
      <c r="AU77" s="200" t="s">
        <v>2124</v>
      </c>
      <c r="AV77" s="185" t="s">
        <v>2971</v>
      </c>
      <c r="AW77" s="185" t="s">
        <v>2972</v>
      </c>
      <c r="AX77" s="185" t="s">
        <v>2973</v>
      </c>
      <c r="AY77" s="185" t="s">
        <v>2974</v>
      </c>
      <c r="AZ77" s="185" t="s">
        <v>2120</v>
      </c>
      <c r="BA77" s="201">
        <v>89102</v>
      </c>
      <c r="BB77" s="185" t="s">
        <v>2975</v>
      </c>
      <c r="BC77" s="185" t="s">
        <v>2592</v>
      </c>
      <c r="BD77" s="185"/>
      <c r="BE77" s="185"/>
      <c r="BF77" s="185"/>
      <c r="BG77" s="185"/>
      <c r="BH77" s="185"/>
      <c r="BI77" s="185"/>
      <c r="BJ77" s="185" t="s">
        <v>1632</v>
      </c>
      <c r="BK77" s="185" t="s">
        <v>2593</v>
      </c>
      <c r="BL77" s="185"/>
      <c r="BM77" s="185" t="s">
        <v>2594</v>
      </c>
      <c r="BN77" s="185"/>
      <c r="BO77" s="185" t="s">
        <v>2595</v>
      </c>
      <c r="BP77" s="185"/>
      <c r="BQ77" s="202" t="s">
        <v>2596</v>
      </c>
      <c r="BR77" s="202"/>
      <c r="BS77" s="185" t="s">
        <v>2597</v>
      </c>
      <c r="BT77" s="185"/>
      <c r="BU77" s="185"/>
      <c r="BV77" s="185"/>
      <c r="BW77" s="185"/>
      <c r="BX77" s="196" t="s">
        <v>2791</v>
      </c>
      <c r="BY77" s="196" t="s">
        <v>2792</v>
      </c>
    </row>
    <row r="78" spans="1:76" s="196" customFormat="1" ht="23.25">
      <c r="A78" s="185">
        <v>64</v>
      </c>
      <c r="B78" s="185" t="s">
        <v>1730</v>
      </c>
      <c r="C78" s="185" t="s">
        <v>855</v>
      </c>
      <c r="D78" s="185" t="s">
        <v>1680</v>
      </c>
      <c r="E78" s="185" t="s">
        <v>1680</v>
      </c>
      <c r="F78" s="185" t="s">
        <v>3290</v>
      </c>
      <c r="G78" s="185" t="s">
        <v>4291</v>
      </c>
      <c r="H78" s="186" t="s">
        <v>3291</v>
      </c>
      <c r="I78" s="186" t="s">
        <v>1359</v>
      </c>
      <c r="J78" s="186">
        <v>7</v>
      </c>
      <c r="K78" s="187"/>
      <c r="M78" s="189">
        <v>324342</v>
      </c>
      <c r="N78" s="190">
        <v>373192</v>
      </c>
      <c r="O78" s="191">
        <v>148387</v>
      </c>
      <c r="P78" s="192" t="s">
        <v>3292</v>
      </c>
      <c r="Q78" s="192"/>
      <c r="R78" s="193">
        <v>14477</v>
      </c>
      <c r="S78" s="196">
        <v>21299</v>
      </c>
      <c r="T78" s="191"/>
      <c r="Z78" s="190"/>
      <c r="AB78" s="191"/>
      <c r="AF78" s="197"/>
      <c r="AH78" s="190"/>
      <c r="AL78" s="198">
        <v>200000</v>
      </c>
      <c r="AM78" s="199">
        <f t="shared" si="2"/>
        <v>0</v>
      </c>
      <c r="AN78" s="302">
        <f t="shared" si="3"/>
        <v>200000</v>
      </c>
      <c r="AO78" s="199">
        <v>250000</v>
      </c>
      <c r="AP78" s="191"/>
      <c r="AQ78" s="191"/>
      <c r="AR78" s="446">
        <v>25000</v>
      </c>
      <c r="AS78" s="221" t="s">
        <v>3454</v>
      </c>
      <c r="AT78" s="200" t="s">
        <v>3455</v>
      </c>
      <c r="AU78" s="200" t="s">
        <v>3456</v>
      </c>
      <c r="AV78" s="185" t="s">
        <v>2738</v>
      </c>
      <c r="AW78" s="185" t="s">
        <v>2739</v>
      </c>
      <c r="AX78" s="185" t="s">
        <v>2740</v>
      </c>
      <c r="AY78" s="185" t="s">
        <v>2741</v>
      </c>
      <c r="AZ78" s="185" t="s">
        <v>1359</v>
      </c>
      <c r="BA78" s="201">
        <v>97232</v>
      </c>
      <c r="BB78" s="185" t="s">
        <v>2742</v>
      </c>
      <c r="BC78" s="185"/>
      <c r="BD78" s="185" t="s">
        <v>2743</v>
      </c>
      <c r="BE78" s="185"/>
      <c r="BF78" s="185"/>
      <c r="BG78" s="185"/>
      <c r="BH78" s="185"/>
      <c r="BI78" s="185"/>
      <c r="BJ78" s="185" t="s">
        <v>1632</v>
      </c>
      <c r="BK78" s="185" t="s">
        <v>2744</v>
      </c>
      <c r="BL78" s="185"/>
      <c r="BM78" s="185" t="s">
        <v>2745</v>
      </c>
      <c r="BN78" s="185"/>
      <c r="BO78" s="185" t="s">
        <v>2746</v>
      </c>
      <c r="BP78" s="185"/>
      <c r="BQ78" s="202" t="s">
        <v>2747</v>
      </c>
      <c r="BR78" s="202"/>
      <c r="BS78" s="185" t="s">
        <v>2748</v>
      </c>
      <c r="BT78" s="185"/>
      <c r="BU78" s="185"/>
      <c r="BV78" s="185"/>
      <c r="BW78" s="185"/>
      <c r="BX78" s="196" t="s">
        <v>2749</v>
      </c>
    </row>
    <row r="79" spans="1:81" ht="23.25">
      <c r="A79" s="26">
        <v>60</v>
      </c>
      <c r="C79" s="26" t="s">
        <v>1730</v>
      </c>
      <c r="D79" s="26" t="s">
        <v>1680</v>
      </c>
      <c r="E79" s="26" t="s">
        <v>1680</v>
      </c>
      <c r="F79" s="26" t="s">
        <v>3266</v>
      </c>
      <c r="G79" s="26" t="s">
        <v>3267</v>
      </c>
      <c r="H79" s="122" t="s">
        <v>3268</v>
      </c>
      <c r="I79" s="29" t="s">
        <v>1353</v>
      </c>
      <c r="J79" s="29">
        <v>3</v>
      </c>
      <c r="K79" s="30"/>
      <c r="L79" s="85" t="s">
        <v>3160</v>
      </c>
      <c r="M79" s="170">
        <v>258601</v>
      </c>
      <c r="N79" s="35">
        <v>268093</v>
      </c>
      <c r="O79" s="43">
        <v>150000</v>
      </c>
      <c r="T79" s="45"/>
      <c r="AL79" s="64">
        <v>200000</v>
      </c>
      <c r="AM79" s="38">
        <v>25000</v>
      </c>
      <c r="AN79" s="302">
        <f t="shared" si="3"/>
        <v>175000</v>
      </c>
      <c r="AO79" s="38">
        <v>250000</v>
      </c>
      <c r="AP79" s="33">
        <v>5000</v>
      </c>
      <c r="AQ79" s="45"/>
      <c r="AR79" s="446">
        <v>25000</v>
      </c>
      <c r="AS79" s="152" t="s">
        <v>15</v>
      </c>
      <c r="AT79" s="279" t="s">
        <v>16</v>
      </c>
      <c r="AU79" s="279" t="s">
        <v>17</v>
      </c>
      <c r="AV79" s="279" t="s">
        <v>1767</v>
      </c>
      <c r="AW79" s="279" t="s">
        <v>1768</v>
      </c>
      <c r="AX79" s="279" t="s">
        <v>1769</v>
      </c>
      <c r="AY79" s="279" t="s">
        <v>1770</v>
      </c>
      <c r="AZ79" s="279" t="s">
        <v>1353</v>
      </c>
      <c r="BA79" s="280">
        <v>35203</v>
      </c>
      <c r="BB79" s="279" t="s">
        <v>1771</v>
      </c>
      <c r="BC79" s="279" t="s">
        <v>1772</v>
      </c>
      <c r="BD79" s="279" t="s">
        <v>3441</v>
      </c>
      <c r="BE79" s="279"/>
      <c r="BF79" s="279"/>
      <c r="BG79" s="279"/>
      <c r="BH79" s="279"/>
      <c r="BI79" s="279"/>
      <c r="BJ79" s="279" t="s">
        <v>949</v>
      </c>
      <c r="BK79" s="279"/>
      <c r="BL79" s="279"/>
      <c r="BM79" s="279" t="s">
        <v>1773</v>
      </c>
      <c r="BN79" s="279" t="s">
        <v>1774</v>
      </c>
      <c r="BO79" s="279" t="s">
        <v>1775</v>
      </c>
      <c r="BP79" s="279"/>
      <c r="BR79" s="289" t="s">
        <v>1776</v>
      </c>
      <c r="BS79" s="279" t="s">
        <v>1777</v>
      </c>
      <c r="BT79" s="279"/>
      <c r="BU79" s="279"/>
      <c r="BV79" s="279"/>
      <c r="BW79" s="279"/>
      <c r="BX79" s="174" t="s">
        <v>1778</v>
      </c>
      <c r="BY79" s="174" t="s">
        <v>1779</v>
      </c>
      <c r="BZ79" s="174"/>
      <c r="CA79" s="174"/>
      <c r="CB79" s="174" t="s">
        <v>1768</v>
      </c>
      <c r="CC79" s="44"/>
    </row>
    <row r="80" spans="1:81" s="208" customFormat="1" ht="23.25">
      <c r="A80" s="185">
        <v>58</v>
      </c>
      <c r="B80" s="185"/>
      <c r="C80" s="185" t="s">
        <v>1730</v>
      </c>
      <c r="D80" s="185" t="s">
        <v>1680</v>
      </c>
      <c r="E80" s="185" t="s">
        <v>1680</v>
      </c>
      <c r="F80" s="185" t="s">
        <v>4279</v>
      </c>
      <c r="G80" s="185" t="s">
        <v>4280</v>
      </c>
      <c r="H80" s="240" t="s">
        <v>4281</v>
      </c>
      <c r="I80" s="186" t="s">
        <v>1046</v>
      </c>
      <c r="J80" s="186">
        <v>7</v>
      </c>
      <c r="K80" s="187"/>
      <c r="M80" s="189">
        <v>2015867</v>
      </c>
      <c r="N80" s="190">
        <v>1946493</v>
      </c>
      <c r="O80" s="211">
        <v>185000</v>
      </c>
      <c r="P80" s="207"/>
      <c r="Q80" s="207"/>
      <c r="R80" s="207"/>
      <c r="T80" s="212"/>
      <c r="Z80" s="213"/>
      <c r="AB80" s="214"/>
      <c r="AF80" s="215"/>
      <c r="AH80" s="213"/>
      <c r="AL80" s="198">
        <v>200000</v>
      </c>
      <c r="AM80" s="199">
        <v>100000</v>
      </c>
      <c r="AN80" s="199">
        <f t="shared" si="3"/>
        <v>100000</v>
      </c>
      <c r="AO80" s="199">
        <v>250000</v>
      </c>
      <c r="AP80" s="191"/>
      <c r="AQ80" s="212"/>
      <c r="AR80" s="495">
        <v>25000</v>
      </c>
      <c r="AS80" s="200" t="s">
        <v>9</v>
      </c>
      <c r="AT80" s="200" t="s">
        <v>10</v>
      </c>
      <c r="AU80" s="200" t="s">
        <v>11</v>
      </c>
      <c r="AV80" s="185" t="s">
        <v>2485</v>
      </c>
      <c r="AW80" s="185" t="s">
        <v>2486</v>
      </c>
      <c r="AX80" s="185" t="s">
        <v>2487</v>
      </c>
      <c r="AY80" s="185" t="s">
        <v>2488</v>
      </c>
      <c r="AZ80" s="185" t="s">
        <v>1046</v>
      </c>
      <c r="BA80" s="201">
        <v>78701</v>
      </c>
      <c r="BB80" s="185"/>
      <c r="BC80" s="185"/>
      <c r="BD80" s="185" t="s">
        <v>2489</v>
      </c>
      <c r="BE80" s="185"/>
      <c r="BF80" s="185" t="s">
        <v>2490</v>
      </c>
      <c r="BG80" s="185" t="s">
        <v>2488</v>
      </c>
      <c r="BH80" s="185" t="s">
        <v>1046</v>
      </c>
      <c r="BI80" s="185">
        <v>78702</v>
      </c>
      <c r="BJ80" s="185" t="s">
        <v>1632</v>
      </c>
      <c r="BK80" s="185" t="s">
        <v>2491</v>
      </c>
      <c r="BL80" s="185"/>
      <c r="BM80" s="185" t="s">
        <v>2492</v>
      </c>
      <c r="BN80" s="185"/>
      <c r="BO80" s="185" t="s">
        <v>2493</v>
      </c>
      <c r="BP80" s="185"/>
      <c r="BR80" s="202" t="s">
        <v>2494</v>
      </c>
      <c r="BS80" s="185" t="s">
        <v>2495</v>
      </c>
      <c r="BT80" s="185"/>
      <c r="BU80" s="185"/>
      <c r="BV80" s="185"/>
      <c r="BW80" s="185"/>
      <c r="BX80" s="208" t="s">
        <v>1347</v>
      </c>
      <c r="BY80" s="496" t="s">
        <v>1348</v>
      </c>
      <c r="BZ80" s="203" t="s">
        <v>2496</v>
      </c>
      <c r="CC80" s="216"/>
    </row>
    <row r="81" spans="1:81" ht="15.75">
      <c r="A81" s="26">
        <v>61</v>
      </c>
      <c r="B81" s="26" t="s">
        <v>1730</v>
      </c>
      <c r="C81" s="26" t="s">
        <v>1302</v>
      </c>
      <c r="D81" s="26" t="s">
        <v>1680</v>
      </c>
      <c r="E81" s="26" t="s">
        <v>1680</v>
      </c>
      <c r="F81" s="26" t="s">
        <v>1338</v>
      </c>
      <c r="G81" s="26" t="s">
        <v>1339</v>
      </c>
      <c r="H81" s="122" t="s">
        <v>1340</v>
      </c>
      <c r="I81" s="29" t="s">
        <v>1341</v>
      </c>
      <c r="J81" s="29">
        <v>6</v>
      </c>
      <c r="K81" s="30"/>
      <c r="M81" s="170">
        <v>388253</v>
      </c>
      <c r="N81" s="35">
        <v>436955</v>
      </c>
      <c r="O81" s="43">
        <v>275000</v>
      </c>
      <c r="P81" s="25" t="s">
        <v>1342</v>
      </c>
      <c r="Q81" s="32">
        <v>901</v>
      </c>
      <c r="S81" s="17">
        <v>5161</v>
      </c>
      <c r="T81" s="45"/>
      <c r="AL81" s="64">
        <v>200000</v>
      </c>
      <c r="AM81" s="38">
        <f t="shared" si="2"/>
        <v>0</v>
      </c>
      <c r="AN81" s="302">
        <f t="shared" si="3"/>
        <v>200000</v>
      </c>
      <c r="AO81" s="38">
        <v>250000</v>
      </c>
      <c r="AP81" s="33"/>
      <c r="AQ81" s="45"/>
      <c r="AR81" s="446">
        <v>25000</v>
      </c>
      <c r="AS81" s="152" t="s">
        <v>4357</v>
      </c>
      <c r="AT81" s="279" t="s">
        <v>4358</v>
      </c>
      <c r="AU81" s="279" t="s">
        <v>4359</v>
      </c>
      <c r="AV81" s="279" t="s">
        <v>324</v>
      </c>
      <c r="AW81" s="279" t="s">
        <v>325</v>
      </c>
      <c r="AX81" s="279" t="s">
        <v>326</v>
      </c>
      <c r="AY81" s="279" t="s">
        <v>3217</v>
      </c>
      <c r="AZ81" s="279" t="s">
        <v>1341</v>
      </c>
      <c r="BA81" s="280">
        <v>54601</v>
      </c>
      <c r="BB81" s="281" t="s">
        <v>3218</v>
      </c>
      <c r="BC81" s="279" t="s">
        <v>3441</v>
      </c>
      <c r="BD81" s="279" t="s">
        <v>3219</v>
      </c>
      <c r="BE81" s="279"/>
      <c r="BF81" s="279" t="s">
        <v>3220</v>
      </c>
      <c r="BG81" s="279" t="s">
        <v>3221</v>
      </c>
      <c r="BH81" s="279" t="s">
        <v>1341</v>
      </c>
      <c r="BI81" s="280">
        <v>54603</v>
      </c>
      <c r="BJ81" s="279" t="s">
        <v>1679</v>
      </c>
      <c r="BK81" s="279" t="s">
        <v>3222</v>
      </c>
      <c r="BL81" s="279"/>
      <c r="BM81" s="279" t="s">
        <v>3223</v>
      </c>
      <c r="BN81" s="279" t="s">
        <v>3224</v>
      </c>
      <c r="BO81" s="279" t="s">
        <v>3225</v>
      </c>
      <c r="BP81" s="279"/>
      <c r="BQ81" s="279"/>
      <c r="BR81" s="279"/>
      <c r="BS81" s="279" t="s">
        <v>3226</v>
      </c>
      <c r="BT81" s="279"/>
      <c r="BU81" s="279"/>
      <c r="BV81" s="279"/>
      <c r="BW81" s="279"/>
      <c r="BX81" s="174" t="s">
        <v>3227</v>
      </c>
      <c r="BY81" s="174" t="s">
        <v>3228</v>
      </c>
      <c r="BZ81" s="174"/>
      <c r="CA81" s="174"/>
      <c r="CB81" s="174"/>
      <c r="CC81" s="44"/>
    </row>
    <row r="82" spans="1:81" ht="34.5">
      <c r="A82" s="13">
        <v>65</v>
      </c>
      <c r="C82" s="26" t="s">
        <v>1360</v>
      </c>
      <c r="D82" s="26" t="s">
        <v>1680</v>
      </c>
      <c r="E82" s="26" t="s">
        <v>1680</v>
      </c>
      <c r="F82" s="26" t="s">
        <v>1161</v>
      </c>
      <c r="G82" s="26" t="s">
        <v>1162</v>
      </c>
      <c r="H82" s="29" t="s">
        <v>1656</v>
      </c>
      <c r="I82" s="29" t="s">
        <v>1748</v>
      </c>
      <c r="J82" s="29">
        <v>3</v>
      </c>
      <c r="K82" s="30"/>
      <c r="L82" s="44"/>
      <c r="M82" s="170">
        <v>188119</v>
      </c>
      <c r="N82" s="35">
        <v>225941</v>
      </c>
      <c r="O82" s="43">
        <v>125000</v>
      </c>
      <c r="P82" s="155" t="s">
        <v>1657</v>
      </c>
      <c r="Q82" s="155"/>
      <c r="R82" s="155"/>
      <c r="T82" s="33">
        <v>101500</v>
      </c>
      <c r="U82" s="34">
        <v>39128</v>
      </c>
      <c r="V82" s="184">
        <v>28500</v>
      </c>
      <c r="W82" s="46">
        <v>39127</v>
      </c>
      <c r="X82" s="48">
        <v>20000</v>
      </c>
      <c r="Y82" s="46">
        <v>39127</v>
      </c>
      <c r="Z82" s="39"/>
      <c r="AA82" s="44"/>
      <c r="AB82" s="45"/>
      <c r="AC82" s="46"/>
      <c r="AD82" s="44"/>
      <c r="AE82" s="44"/>
      <c r="AF82" s="47"/>
      <c r="AG82" s="44"/>
      <c r="AH82" s="39"/>
      <c r="AI82" s="44"/>
      <c r="AJ82" s="48"/>
      <c r="AK82" s="46"/>
      <c r="AL82" s="64">
        <v>200000</v>
      </c>
      <c r="AM82" s="38">
        <f t="shared" si="2"/>
        <v>150000</v>
      </c>
      <c r="AN82" s="302">
        <f t="shared" si="3"/>
        <v>50000</v>
      </c>
      <c r="AO82" s="38">
        <v>250000</v>
      </c>
      <c r="AP82" s="33">
        <v>181000</v>
      </c>
      <c r="AQ82" s="45"/>
      <c r="AR82" s="446">
        <v>25000</v>
      </c>
      <c r="AS82" s="152" t="s">
        <v>72</v>
      </c>
      <c r="AT82" s="26" t="s">
        <v>73</v>
      </c>
      <c r="AU82" s="26" t="s">
        <v>3394</v>
      </c>
      <c r="AV82" s="279" t="s">
        <v>3229</v>
      </c>
      <c r="AW82" s="279"/>
      <c r="AX82" s="26" t="s">
        <v>3230</v>
      </c>
      <c r="AY82" s="26" t="s">
        <v>2793</v>
      </c>
      <c r="AZ82" s="26" t="s">
        <v>1748</v>
      </c>
      <c r="BA82" s="40">
        <v>33167</v>
      </c>
      <c r="BB82" s="279" t="s">
        <v>2794</v>
      </c>
      <c r="BC82" s="26" t="s">
        <v>2795</v>
      </c>
      <c r="BD82" s="26" t="s">
        <v>2796</v>
      </c>
      <c r="BE82" s="26"/>
      <c r="BF82" s="26"/>
      <c r="BG82" s="26"/>
      <c r="BH82" s="26"/>
      <c r="BI82" s="26"/>
      <c r="BJ82" s="26"/>
      <c r="BK82" s="26" t="s">
        <v>334</v>
      </c>
      <c r="BL82" s="26"/>
      <c r="BM82" s="26" t="s">
        <v>2797</v>
      </c>
      <c r="BN82" s="26" t="s">
        <v>2798</v>
      </c>
      <c r="BO82" s="26"/>
      <c r="BP82" s="26"/>
      <c r="BR82" s="166" t="s">
        <v>2799</v>
      </c>
      <c r="BS82" s="26"/>
      <c r="BT82" s="26"/>
      <c r="BU82" s="26"/>
      <c r="BV82" s="26"/>
      <c r="BW82" s="26"/>
      <c r="BX82" s="56"/>
      <c r="BY82" s="56"/>
      <c r="BZ82" s="56"/>
      <c r="CA82" s="56"/>
      <c r="CB82" s="56"/>
      <c r="CC82" s="44"/>
    </row>
    <row r="83" spans="1:81" ht="23.25">
      <c r="A83" s="13">
        <v>66</v>
      </c>
      <c r="C83" s="26" t="s">
        <v>3269</v>
      </c>
      <c r="D83" s="26" t="s">
        <v>1680</v>
      </c>
      <c r="E83" s="26" t="s">
        <v>1680</v>
      </c>
      <c r="F83" s="26" t="s">
        <v>2199</v>
      </c>
      <c r="G83" s="26" t="s">
        <v>3516</v>
      </c>
      <c r="H83" s="29" t="s">
        <v>2200</v>
      </c>
      <c r="I83" s="29" t="s">
        <v>4309</v>
      </c>
      <c r="J83" s="29">
        <v>6</v>
      </c>
      <c r="K83" s="30"/>
      <c r="L83" s="44"/>
      <c r="M83" s="170">
        <v>817309</v>
      </c>
      <c r="N83" s="35">
        <v>872856</v>
      </c>
      <c r="O83" s="43">
        <v>170000</v>
      </c>
      <c r="P83" s="155" t="s">
        <v>1163</v>
      </c>
      <c r="Q83" s="155"/>
      <c r="R83" s="155"/>
      <c r="T83" s="33"/>
      <c r="U83" s="34"/>
      <c r="V83" s="44"/>
      <c r="W83" s="44"/>
      <c r="X83" s="48"/>
      <c r="Y83" s="46"/>
      <c r="Z83" s="39"/>
      <c r="AA83" s="44"/>
      <c r="AB83" s="45"/>
      <c r="AC83" s="46"/>
      <c r="AD83" s="44"/>
      <c r="AE83" s="44"/>
      <c r="AF83" s="47"/>
      <c r="AG83" s="44"/>
      <c r="AH83" s="39"/>
      <c r="AI83" s="44"/>
      <c r="AJ83" s="48"/>
      <c r="AK83" s="46"/>
      <c r="AL83" s="64">
        <v>200000</v>
      </c>
      <c r="AM83" s="38">
        <f t="shared" si="2"/>
        <v>0</v>
      </c>
      <c r="AN83" s="302">
        <f t="shared" si="3"/>
        <v>200000</v>
      </c>
      <c r="AO83" s="38">
        <v>250000</v>
      </c>
      <c r="AP83" s="33"/>
      <c r="AQ83" s="45"/>
      <c r="AR83" s="446">
        <v>25000</v>
      </c>
      <c r="AS83" s="151" t="s">
        <v>3395</v>
      </c>
      <c r="AT83" s="279" t="s">
        <v>3396</v>
      </c>
      <c r="AU83" s="279" t="s">
        <v>3397</v>
      </c>
      <c r="AV83" s="279" t="s">
        <v>2800</v>
      </c>
      <c r="AW83" s="279"/>
      <c r="AX83" s="279" t="s">
        <v>2801</v>
      </c>
      <c r="AY83" s="279" t="s">
        <v>2802</v>
      </c>
      <c r="AZ83" s="279" t="s">
        <v>4309</v>
      </c>
      <c r="BA83" s="280">
        <v>7514</v>
      </c>
      <c r="BB83" s="279" t="s">
        <v>2803</v>
      </c>
      <c r="BC83" s="279" t="s">
        <v>2804</v>
      </c>
      <c r="BD83" s="279" t="s">
        <v>2805</v>
      </c>
      <c r="BE83" s="279"/>
      <c r="BF83" s="279"/>
      <c r="BG83" s="279"/>
      <c r="BH83" s="279"/>
      <c r="BI83" s="279"/>
      <c r="BJ83" s="279" t="s">
        <v>1679</v>
      </c>
      <c r="BK83" s="279" t="s">
        <v>2806</v>
      </c>
      <c r="BL83" s="279"/>
      <c r="BM83" s="279" t="s">
        <v>2807</v>
      </c>
      <c r="BN83" s="279" t="s">
        <v>2800</v>
      </c>
      <c r="BO83" s="279"/>
      <c r="BP83" s="279"/>
      <c r="BR83" s="166" t="s">
        <v>2808</v>
      </c>
      <c r="BS83" s="365" t="s">
        <v>2809</v>
      </c>
      <c r="BT83" s="365"/>
      <c r="BU83" s="365"/>
      <c r="BV83" s="365"/>
      <c r="BW83" s="365"/>
      <c r="BX83" s="174" t="s">
        <v>2810</v>
      </c>
      <c r="BY83" s="174" t="s">
        <v>2813</v>
      </c>
      <c r="BZ83" s="174" t="s">
        <v>2811</v>
      </c>
      <c r="CA83" s="174" t="s">
        <v>2812</v>
      </c>
      <c r="CB83" s="174" t="s">
        <v>2814</v>
      </c>
      <c r="CC83" s="44"/>
    </row>
    <row r="84" spans="1:78" s="196" customFormat="1" ht="23.25">
      <c r="A84" s="185">
        <v>50</v>
      </c>
      <c r="B84" s="185"/>
      <c r="C84" s="185" t="s">
        <v>3285</v>
      </c>
      <c r="D84" s="185" t="s">
        <v>1680</v>
      </c>
      <c r="E84" s="185" t="s">
        <v>1680</v>
      </c>
      <c r="F84" s="185" t="s">
        <v>4290</v>
      </c>
      <c r="G84" s="185" t="s">
        <v>4291</v>
      </c>
      <c r="H84" s="186" t="s">
        <v>1444</v>
      </c>
      <c r="I84" s="186" t="s">
        <v>1445</v>
      </c>
      <c r="J84" s="186">
        <v>8</v>
      </c>
      <c r="K84" s="187"/>
      <c r="M84" s="189">
        <v>348280</v>
      </c>
      <c r="N84" s="190">
        <v>382943</v>
      </c>
      <c r="O84" s="191">
        <v>150000</v>
      </c>
      <c r="P84" s="192" t="s">
        <v>1446</v>
      </c>
      <c r="Q84" s="192"/>
      <c r="R84" s="193">
        <v>304</v>
      </c>
      <c r="S84" s="208">
        <v>9662</v>
      </c>
      <c r="T84" s="191"/>
      <c r="U84" s="194"/>
      <c r="V84" s="195"/>
      <c r="W84" s="194"/>
      <c r="X84" s="195"/>
      <c r="Y84" s="194"/>
      <c r="Z84" s="190"/>
      <c r="AB84" s="191"/>
      <c r="AC84" s="194"/>
      <c r="AF84" s="197"/>
      <c r="AH84" s="190"/>
      <c r="AJ84" s="191"/>
      <c r="AK84" s="194"/>
      <c r="AL84" s="198">
        <v>200000</v>
      </c>
      <c r="AM84" s="199">
        <f t="shared" si="2"/>
        <v>0</v>
      </c>
      <c r="AN84" s="302">
        <f t="shared" si="3"/>
        <v>200000</v>
      </c>
      <c r="AO84" s="199">
        <v>250000</v>
      </c>
      <c r="AP84" s="238">
        <v>19000</v>
      </c>
      <c r="AQ84" s="191"/>
      <c r="AR84" s="446">
        <v>25000</v>
      </c>
      <c r="AS84" s="200" t="s">
        <v>3024</v>
      </c>
      <c r="AT84" s="200" t="s">
        <v>3025</v>
      </c>
      <c r="AU84" s="200" t="s">
        <v>3026</v>
      </c>
      <c r="AV84" s="185" t="s">
        <v>886</v>
      </c>
      <c r="AW84" s="185"/>
      <c r="AX84" s="185" t="s">
        <v>4257</v>
      </c>
      <c r="AY84" s="185" t="s">
        <v>4258</v>
      </c>
      <c r="AZ84" s="185" t="s">
        <v>1445</v>
      </c>
      <c r="BA84" s="201">
        <v>58501</v>
      </c>
      <c r="BB84" s="185" t="s">
        <v>887</v>
      </c>
      <c r="BC84" s="185"/>
      <c r="BD84" s="185"/>
      <c r="BE84" s="185"/>
      <c r="BF84" s="185"/>
      <c r="BG84" s="185"/>
      <c r="BH84" s="185"/>
      <c r="BI84" s="185"/>
      <c r="BJ84" s="185" t="s">
        <v>1632</v>
      </c>
      <c r="BK84" s="185" t="s">
        <v>888</v>
      </c>
      <c r="BL84" s="185"/>
      <c r="BM84" s="185" t="s">
        <v>889</v>
      </c>
      <c r="BN84" s="185"/>
      <c r="BO84" s="185" t="s">
        <v>890</v>
      </c>
      <c r="BP84" s="185"/>
      <c r="BR84" s="202" t="s">
        <v>891</v>
      </c>
      <c r="BS84" s="185" t="s">
        <v>892</v>
      </c>
      <c r="BT84" s="185"/>
      <c r="BU84" s="185"/>
      <c r="BV84" s="185"/>
      <c r="BW84" s="185"/>
      <c r="BX84" s="196" t="s">
        <v>893</v>
      </c>
      <c r="BY84" s="196" t="s">
        <v>894</v>
      </c>
      <c r="BZ84" s="239"/>
    </row>
    <row r="85" spans="1:81" ht="15.75">
      <c r="A85" s="13">
        <v>62</v>
      </c>
      <c r="C85" s="26" t="s">
        <v>1730</v>
      </c>
      <c r="D85" s="26" t="s">
        <v>1680</v>
      </c>
      <c r="E85" s="26" t="s">
        <v>1680</v>
      </c>
      <c r="F85" s="26" t="s">
        <v>646</v>
      </c>
      <c r="G85" s="26" t="s">
        <v>647</v>
      </c>
      <c r="H85" s="29" t="s">
        <v>648</v>
      </c>
      <c r="I85" s="29" t="s">
        <v>1783</v>
      </c>
      <c r="J85" s="29">
        <v>2</v>
      </c>
      <c r="K85" s="30"/>
      <c r="L85" s="44"/>
      <c r="M85" s="170">
        <v>566697</v>
      </c>
      <c r="N85" s="35">
        <v>593202</v>
      </c>
      <c r="O85" s="43">
        <v>250000</v>
      </c>
      <c r="P85" s="155"/>
      <c r="Q85" s="155"/>
      <c r="R85" s="155"/>
      <c r="T85" s="33"/>
      <c r="U85" s="34"/>
      <c r="V85" s="44"/>
      <c r="W85" s="44"/>
      <c r="X85" s="48"/>
      <c r="Y85" s="46"/>
      <c r="Z85" s="39"/>
      <c r="AA85" s="44"/>
      <c r="AB85" s="45"/>
      <c r="AC85" s="46"/>
      <c r="AD85" s="44"/>
      <c r="AE85" s="44"/>
      <c r="AF85" s="47"/>
      <c r="AG85" s="44"/>
      <c r="AH85" s="39"/>
      <c r="AI85" s="44"/>
      <c r="AJ85" s="48"/>
      <c r="AK85" s="46"/>
      <c r="AL85" s="64">
        <v>200000</v>
      </c>
      <c r="AM85" s="38">
        <f t="shared" si="2"/>
        <v>0</v>
      </c>
      <c r="AN85" s="302">
        <f t="shared" si="3"/>
        <v>200000</v>
      </c>
      <c r="AO85" s="38">
        <v>5000000</v>
      </c>
      <c r="AP85" s="33"/>
      <c r="AQ85" s="45"/>
      <c r="AR85" s="446">
        <v>25000</v>
      </c>
      <c r="AS85" s="151" t="s">
        <v>3398</v>
      </c>
      <c r="AT85" s="174" t="s">
        <v>3399</v>
      </c>
      <c r="AU85" s="174" t="s">
        <v>3400</v>
      </c>
      <c r="AV85" s="174" t="s">
        <v>2815</v>
      </c>
      <c r="AW85" s="174" t="s">
        <v>2816</v>
      </c>
      <c r="AX85" s="174" t="s">
        <v>2817</v>
      </c>
      <c r="AY85" s="174" t="s">
        <v>527</v>
      </c>
      <c r="AZ85" s="174" t="s">
        <v>1783</v>
      </c>
      <c r="BA85" s="174">
        <v>19135</v>
      </c>
      <c r="BB85" s="174" t="s">
        <v>2818</v>
      </c>
      <c r="BC85" s="174"/>
      <c r="BD85" s="174"/>
      <c r="BE85" s="174"/>
      <c r="BF85" s="174"/>
      <c r="BG85" s="174"/>
      <c r="BH85" s="174"/>
      <c r="BI85" s="174"/>
      <c r="BJ85" s="174" t="s">
        <v>1679</v>
      </c>
      <c r="BK85" s="174" t="s">
        <v>3539</v>
      </c>
      <c r="BL85" s="174"/>
      <c r="BM85" s="351" t="s">
        <v>2819</v>
      </c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 t="s">
        <v>2820</v>
      </c>
      <c r="BY85" s="174" t="s">
        <v>2822</v>
      </c>
      <c r="BZ85" s="150" t="s">
        <v>2821</v>
      </c>
      <c r="CA85" s="174"/>
      <c r="CB85" s="174"/>
      <c r="CC85" s="44"/>
    </row>
    <row r="86" spans="1:81" ht="26.25">
      <c r="A86" s="13">
        <v>59</v>
      </c>
      <c r="D86" s="26" t="s">
        <v>1680</v>
      </c>
      <c r="E86" s="26" t="s">
        <v>1680</v>
      </c>
      <c r="F86" s="26" t="s">
        <v>3286</v>
      </c>
      <c r="G86" s="26" t="s">
        <v>1447</v>
      </c>
      <c r="H86" s="29" t="s">
        <v>1695</v>
      </c>
      <c r="I86" s="29" t="s">
        <v>2914</v>
      </c>
      <c r="J86" s="29">
        <v>5</v>
      </c>
      <c r="K86" s="30"/>
      <c r="L86" s="44"/>
      <c r="M86" s="170">
        <v>586691</v>
      </c>
      <c r="N86" s="35">
        <v>607526</v>
      </c>
      <c r="O86" s="43">
        <v>250000</v>
      </c>
      <c r="P86" s="155" t="s">
        <v>1696</v>
      </c>
      <c r="Q86" s="155"/>
      <c r="R86" s="32">
        <v>21950</v>
      </c>
      <c r="S86" s="17">
        <v>16918</v>
      </c>
      <c r="T86" s="33"/>
      <c r="U86" s="34"/>
      <c r="V86" s="44"/>
      <c r="W86" s="44"/>
      <c r="X86" s="48"/>
      <c r="Y86" s="46"/>
      <c r="Z86" s="39"/>
      <c r="AA86" s="44"/>
      <c r="AB86" s="45"/>
      <c r="AC86" s="46"/>
      <c r="AD86" s="44"/>
      <c r="AE86" s="44"/>
      <c r="AF86" s="47"/>
      <c r="AG86" s="44"/>
      <c r="AH86" s="39"/>
      <c r="AI86" s="44"/>
      <c r="AJ86" s="48"/>
      <c r="AK86" s="46"/>
      <c r="AL86" s="64">
        <v>200000</v>
      </c>
      <c r="AM86" s="38">
        <v>100000</v>
      </c>
      <c r="AN86" s="302">
        <f t="shared" si="3"/>
        <v>100000</v>
      </c>
      <c r="AO86" s="38">
        <v>250000</v>
      </c>
      <c r="AP86" s="33">
        <v>12500</v>
      </c>
      <c r="AQ86" s="45">
        <v>21000</v>
      </c>
      <c r="AR86" s="446">
        <v>25000</v>
      </c>
      <c r="AS86" s="151" t="s">
        <v>3611</v>
      </c>
      <c r="AT86" s="26" t="s">
        <v>3612</v>
      </c>
      <c r="AU86" s="26" t="s">
        <v>3613</v>
      </c>
      <c r="AV86" s="26" t="s">
        <v>2823</v>
      </c>
      <c r="AW86" s="26"/>
      <c r="AX86" s="26" t="s">
        <v>2824</v>
      </c>
      <c r="AY86" s="26" t="s">
        <v>1324</v>
      </c>
      <c r="AZ86" s="26" t="s">
        <v>2914</v>
      </c>
      <c r="BA86" s="40">
        <v>20003</v>
      </c>
      <c r="BB86" s="26" t="s">
        <v>2825</v>
      </c>
      <c r="BC86" s="26" t="s">
        <v>2826</v>
      </c>
      <c r="BD86" s="26" t="s">
        <v>2827</v>
      </c>
      <c r="BE86" s="26"/>
      <c r="BF86" s="26"/>
      <c r="BG86" s="26"/>
      <c r="BH86" s="26"/>
      <c r="BI86" s="26"/>
      <c r="BJ86" s="26"/>
      <c r="BK86" s="26" t="s">
        <v>575</v>
      </c>
      <c r="BL86" s="26"/>
      <c r="BM86" s="26" t="s">
        <v>2828</v>
      </c>
      <c r="BN86" s="26"/>
      <c r="BO86" s="26"/>
      <c r="BP86" s="26"/>
      <c r="BR86" s="166" t="s">
        <v>2829</v>
      </c>
      <c r="BS86" s="26"/>
      <c r="BT86" s="26"/>
      <c r="BU86" s="26"/>
      <c r="BV86" s="26"/>
      <c r="BW86" s="26"/>
      <c r="BX86" s="44"/>
      <c r="BY86" s="44"/>
      <c r="BZ86" s="150" t="s">
        <v>2830</v>
      </c>
      <c r="CA86" s="44"/>
      <c r="CB86" s="44"/>
      <c r="CC86" s="44"/>
    </row>
    <row r="87" spans="1:81" s="208" customFormat="1" ht="26.25">
      <c r="A87" s="185">
        <v>56</v>
      </c>
      <c r="B87" s="185"/>
      <c r="C87" s="185" t="s">
        <v>61</v>
      </c>
      <c r="D87" s="185" t="s">
        <v>1680</v>
      </c>
      <c r="E87" s="185" t="s">
        <v>1680</v>
      </c>
      <c r="F87" s="185" t="s">
        <v>1734</v>
      </c>
      <c r="G87" s="185" t="s">
        <v>1735</v>
      </c>
      <c r="H87" s="186" t="s">
        <v>1736</v>
      </c>
      <c r="I87" s="186" t="s">
        <v>1737</v>
      </c>
      <c r="J87" s="186">
        <v>5</v>
      </c>
      <c r="K87" s="187"/>
      <c r="L87" s="216"/>
      <c r="M87" s="189">
        <v>78752</v>
      </c>
      <c r="N87" s="190">
        <v>105134</v>
      </c>
      <c r="O87" s="211">
        <v>150000</v>
      </c>
      <c r="P87" s="205"/>
      <c r="Q87" s="205"/>
      <c r="R87" s="205"/>
      <c r="T87" s="191"/>
      <c r="U87" s="194"/>
      <c r="V87" s="216"/>
      <c r="W87" s="216"/>
      <c r="X87" s="191"/>
      <c r="Y87" s="194"/>
      <c r="Z87" s="219"/>
      <c r="AA87" s="216"/>
      <c r="AB87" s="212"/>
      <c r="AC87" s="218"/>
      <c r="AD87" s="216"/>
      <c r="AE87" s="216"/>
      <c r="AF87" s="220"/>
      <c r="AG87" s="216"/>
      <c r="AH87" s="219"/>
      <c r="AI87" s="216"/>
      <c r="AJ87" s="217"/>
      <c r="AK87" s="218"/>
      <c r="AL87" s="198">
        <v>200000</v>
      </c>
      <c r="AM87" s="199">
        <f t="shared" si="2"/>
        <v>0</v>
      </c>
      <c r="AN87" s="302">
        <f t="shared" si="3"/>
        <v>200000</v>
      </c>
      <c r="AO87" s="199">
        <v>250000</v>
      </c>
      <c r="AP87" s="191"/>
      <c r="AQ87" s="212"/>
      <c r="AR87" s="446">
        <v>25000</v>
      </c>
      <c r="AS87" s="200" t="s">
        <v>3401</v>
      </c>
      <c r="AT87" s="401" t="s">
        <v>3402</v>
      </c>
      <c r="AU87" s="401" t="s">
        <v>3403</v>
      </c>
      <c r="AV87" s="401" t="s">
        <v>2831</v>
      </c>
      <c r="AW87" s="401" t="s">
        <v>2832</v>
      </c>
      <c r="AX87" s="401" t="s">
        <v>2355</v>
      </c>
      <c r="AY87" s="401" t="s">
        <v>2356</v>
      </c>
      <c r="AZ87" s="401" t="s">
        <v>1737</v>
      </c>
      <c r="BA87" s="402">
        <v>44106</v>
      </c>
      <c r="BB87" s="422" t="s">
        <v>2357</v>
      </c>
      <c r="BC87" s="401"/>
      <c r="BD87" s="401"/>
      <c r="BE87" s="401"/>
      <c r="BF87" s="401"/>
      <c r="BG87" s="401"/>
      <c r="BH87" s="401"/>
      <c r="BI87" s="402"/>
      <c r="BJ87" s="401" t="s">
        <v>1869</v>
      </c>
      <c r="BK87" s="401"/>
      <c r="BL87" s="401"/>
      <c r="BM87" s="401" t="s">
        <v>2358</v>
      </c>
      <c r="BN87" s="401"/>
      <c r="BO87" s="401" t="s">
        <v>3678</v>
      </c>
      <c r="BP87" s="401"/>
      <c r="BQ87" s="202" t="s">
        <v>3679</v>
      </c>
      <c r="BR87" s="202"/>
      <c r="BS87" s="401" t="s">
        <v>3680</v>
      </c>
      <c r="BT87" s="401" t="s">
        <v>3402</v>
      </c>
      <c r="BU87" s="401" t="s">
        <v>3681</v>
      </c>
      <c r="BV87" s="401"/>
      <c r="BW87" s="401"/>
      <c r="BX87" s="437" t="s">
        <v>2359</v>
      </c>
      <c r="BY87" s="437" t="s">
        <v>2761</v>
      </c>
      <c r="BZ87" s="203" t="s">
        <v>2360</v>
      </c>
      <c r="CA87" s="437" t="s">
        <v>2760</v>
      </c>
      <c r="CB87" s="437" t="s">
        <v>2762</v>
      </c>
      <c r="CC87" s="216"/>
    </row>
    <row r="88" spans="1:78" s="28" customFormat="1" ht="12">
      <c r="A88" s="26"/>
      <c r="B88" s="26"/>
      <c r="C88" s="26"/>
      <c r="D88" s="26"/>
      <c r="E88" s="26"/>
      <c r="F88" s="26"/>
      <c r="G88" s="26"/>
      <c r="H88" s="26"/>
      <c r="I88" s="29"/>
      <c r="J88" s="29"/>
      <c r="K88" s="30"/>
      <c r="N88" s="35"/>
      <c r="O88" s="33"/>
      <c r="P88" s="51"/>
      <c r="Q88" s="51"/>
      <c r="R88" s="51"/>
      <c r="S88" s="32"/>
      <c r="T88" s="33"/>
      <c r="U88" s="34"/>
      <c r="V88" s="37"/>
      <c r="W88" s="34"/>
      <c r="X88" s="33"/>
      <c r="Y88" s="34"/>
      <c r="Z88" s="35"/>
      <c r="AB88" s="33"/>
      <c r="AC88" s="34"/>
      <c r="AF88" s="36"/>
      <c r="AH88" s="35"/>
      <c r="AJ88" s="37"/>
      <c r="AK88" s="34"/>
      <c r="AL88" s="64"/>
      <c r="AM88" s="38">
        <f t="shared" si="2"/>
        <v>0</v>
      </c>
      <c r="AN88" s="302">
        <f t="shared" si="3"/>
        <v>0</v>
      </c>
      <c r="AO88" s="38"/>
      <c r="AP88" s="33"/>
      <c r="AQ88" s="33"/>
      <c r="AR88" s="446"/>
      <c r="AS88" s="26"/>
      <c r="AT88" s="26"/>
      <c r="AU88" s="26"/>
      <c r="AV88" s="26"/>
      <c r="AW88" s="26"/>
      <c r="AX88" s="26"/>
      <c r="AY88" s="26"/>
      <c r="AZ88" s="26"/>
      <c r="BA88" s="40"/>
      <c r="BB88" s="26"/>
      <c r="BC88" s="26"/>
      <c r="BD88" s="26"/>
      <c r="BE88" s="26"/>
      <c r="BF88" s="26"/>
      <c r="BG88" s="26"/>
      <c r="BH88" s="26"/>
      <c r="BI88" s="40"/>
      <c r="BJ88" s="26"/>
      <c r="BK88" s="26"/>
      <c r="BL88" s="26"/>
      <c r="BM88" s="26"/>
      <c r="BN88" s="26"/>
      <c r="BO88" s="26"/>
      <c r="BP88" s="26"/>
      <c r="BQ88" s="54"/>
      <c r="BR88" s="54"/>
      <c r="BS88" s="26"/>
      <c r="BT88" s="26"/>
      <c r="BU88" s="26"/>
      <c r="BV88" s="26"/>
      <c r="BW88" s="26"/>
      <c r="BZ88" s="55"/>
    </row>
    <row r="89" spans="8:81" ht="15.75">
      <c r="H89" s="27" t="s">
        <v>2918</v>
      </c>
      <c r="I89" s="29"/>
      <c r="J89" s="29"/>
      <c r="K89" s="30"/>
      <c r="O89" s="43">
        <v>0</v>
      </c>
      <c r="T89" s="45"/>
      <c r="AL89" s="64"/>
      <c r="AM89" s="38">
        <f t="shared" si="2"/>
        <v>0</v>
      </c>
      <c r="AN89" s="302">
        <f t="shared" si="3"/>
        <v>0</v>
      </c>
      <c r="AO89" s="38"/>
      <c r="AP89" s="33"/>
      <c r="AQ89" s="45"/>
      <c r="AR89" s="446"/>
      <c r="AS89" s="26"/>
      <c r="AT89" s="26"/>
      <c r="AU89" s="26"/>
      <c r="AV89" s="26"/>
      <c r="AW89" s="26"/>
      <c r="AX89" s="26"/>
      <c r="AY89" s="26"/>
      <c r="AZ89" s="26"/>
      <c r="BA89" s="40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CC89" s="44"/>
    </row>
    <row r="90" spans="1:76" s="196" customFormat="1" ht="23.25">
      <c r="A90" s="185">
        <v>69</v>
      </c>
      <c r="B90" s="185"/>
      <c r="C90" s="185" t="s">
        <v>1730</v>
      </c>
      <c r="D90" s="185" t="s">
        <v>2918</v>
      </c>
      <c r="E90" s="185" t="s">
        <v>2918</v>
      </c>
      <c r="F90" s="185" t="s">
        <v>1738</v>
      </c>
      <c r="G90" s="185" t="s">
        <v>1739</v>
      </c>
      <c r="H90" s="186" t="s">
        <v>1740</v>
      </c>
      <c r="I90" s="186" t="s">
        <v>1741</v>
      </c>
      <c r="J90" s="186">
        <v>6</v>
      </c>
      <c r="K90" s="187"/>
      <c r="M90" s="189">
        <v>147245</v>
      </c>
      <c r="N90" s="190">
        <v>202789</v>
      </c>
      <c r="O90" s="191">
        <v>230000</v>
      </c>
      <c r="P90" s="192"/>
      <c r="Q90" s="192"/>
      <c r="R90" s="192"/>
      <c r="T90" s="191"/>
      <c r="Z90" s="190"/>
      <c r="AB90" s="191"/>
      <c r="AF90" s="197"/>
      <c r="AH90" s="190"/>
      <c r="AL90" s="198">
        <v>200000</v>
      </c>
      <c r="AM90" s="199">
        <v>30000</v>
      </c>
      <c r="AN90" s="302">
        <f t="shared" si="3"/>
        <v>170000</v>
      </c>
      <c r="AO90" s="199">
        <v>250000</v>
      </c>
      <c r="AP90" s="191"/>
      <c r="AQ90" s="191"/>
      <c r="AR90" s="446">
        <v>25000</v>
      </c>
      <c r="AS90" s="221" t="s">
        <v>3446</v>
      </c>
      <c r="AT90" s="200" t="s">
        <v>3447</v>
      </c>
      <c r="AU90" s="200" t="s">
        <v>3448</v>
      </c>
      <c r="AV90" s="185" t="s">
        <v>2549</v>
      </c>
      <c r="AW90" s="185" t="s">
        <v>2550</v>
      </c>
      <c r="AX90" s="185" t="s">
        <v>1916</v>
      </c>
      <c r="AY90" s="185" t="s">
        <v>1917</v>
      </c>
      <c r="AZ90" s="185" t="s">
        <v>1741</v>
      </c>
      <c r="BA90" s="201">
        <v>72401</v>
      </c>
      <c r="BB90" s="185" t="s">
        <v>2551</v>
      </c>
      <c r="BC90" s="185" t="s">
        <v>2955</v>
      </c>
      <c r="BD90" s="185"/>
      <c r="BE90" s="185"/>
      <c r="BF90" s="185"/>
      <c r="BG90" s="185"/>
      <c r="BH90" s="185"/>
      <c r="BI90" s="185"/>
      <c r="BJ90" s="185" t="s">
        <v>1632</v>
      </c>
      <c r="BK90" s="185" t="s">
        <v>2956</v>
      </c>
      <c r="BL90" s="185"/>
      <c r="BM90" s="185" t="s">
        <v>2957</v>
      </c>
      <c r="BN90" s="185"/>
      <c r="BO90" s="185" t="s">
        <v>2958</v>
      </c>
      <c r="BP90" s="185"/>
      <c r="BQ90" s="202" t="s">
        <v>2959</v>
      </c>
      <c r="BR90" s="202"/>
      <c r="BS90" s="185" t="s">
        <v>2960</v>
      </c>
      <c r="BT90" s="185"/>
      <c r="BU90" s="185"/>
      <c r="BV90" s="185"/>
      <c r="BW90" s="185"/>
      <c r="BX90" s="196" t="s">
        <v>2957</v>
      </c>
    </row>
    <row r="91" spans="1:80" s="28" customFormat="1" ht="23.25">
      <c r="A91" s="26">
        <v>70</v>
      </c>
      <c r="B91" s="26"/>
      <c r="C91" s="26"/>
      <c r="D91" s="26" t="s">
        <v>2918</v>
      </c>
      <c r="E91" s="26" t="s">
        <v>2918</v>
      </c>
      <c r="F91" s="26" t="s">
        <v>1742</v>
      </c>
      <c r="G91" s="26" t="s">
        <v>1743</v>
      </c>
      <c r="H91" s="29" t="s">
        <v>1744</v>
      </c>
      <c r="I91" s="29" t="s">
        <v>1318</v>
      </c>
      <c r="J91" s="29">
        <v>8</v>
      </c>
      <c r="K91" s="30"/>
      <c r="M91" s="170">
        <v>283725</v>
      </c>
      <c r="N91" s="35">
        <v>327552</v>
      </c>
      <c r="O91" s="33">
        <v>160000</v>
      </c>
      <c r="P91" s="51"/>
      <c r="Q91" s="51"/>
      <c r="R91" s="51"/>
      <c r="T91" s="33"/>
      <c r="Z91" s="35"/>
      <c r="AB91" s="33"/>
      <c r="AF91" s="36"/>
      <c r="AH91" s="35"/>
      <c r="AL91" s="64">
        <v>200000</v>
      </c>
      <c r="AM91" s="38">
        <f t="shared" si="2"/>
        <v>0</v>
      </c>
      <c r="AN91" s="302">
        <f t="shared" si="3"/>
        <v>200000</v>
      </c>
      <c r="AO91" s="38">
        <v>250000</v>
      </c>
      <c r="AP91" s="33"/>
      <c r="AQ91" s="33"/>
      <c r="AR91" s="446">
        <v>25000</v>
      </c>
      <c r="AS91" s="152" t="s">
        <v>3449</v>
      </c>
      <c r="AT91" s="279" t="s">
        <v>3450</v>
      </c>
      <c r="AU91" s="279" t="s">
        <v>2767</v>
      </c>
      <c r="AV91" s="279" t="s">
        <v>2763</v>
      </c>
      <c r="AW91" s="279" t="s">
        <v>2764</v>
      </c>
      <c r="AX91" s="279" t="s">
        <v>2765</v>
      </c>
      <c r="AY91" s="279" t="s">
        <v>2766</v>
      </c>
      <c r="AZ91" s="279" t="s">
        <v>1318</v>
      </c>
      <c r="BA91" s="280">
        <v>31701</v>
      </c>
      <c r="BB91" s="279" t="s">
        <v>2768</v>
      </c>
      <c r="BC91" s="279" t="s">
        <v>2769</v>
      </c>
      <c r="BD91" s="279" t="s">
        <v>2770</v>
      </c>
      <c r="BE91" s="279"/>
      <c r="BF91" s="279" t="s">
        <v>2771</v>
      </c>
      <c r="BG91" s="279" t="s">
        <v>2766</v>
      </c>
      <c r="BH91" s="279" t="s">
        <v>1318</v>
      </c>
      <c r="BI91" s="280">
        <v>31707</v>
      </c>
      <c r="BJ91" s="279" t="s">
        <v>1679</v>
      </c>
      <c r="BK91" s="279" t="s">
        <v>2772</v>
      </c>
      <c r="BL91" s="279"/>
      <c r="BM91" s="279" t="s">
        <v>2773</v>
      </c>
      <c r="BN91" s="279"/>
      <c r="BO91" s="279"/>
      <c r="BP91" s="279"/>
      <c r="BQ91" s="279"/>
      <c r="BR91" s="279"/>
      <c r="BS91" s="279" t="s">
        <v>2774</v>
      </c>
      <c r="BT91" s="279"/>
      <c r="BU91" s="279"/>
      <c r="BV91" s="279"/>
      <c r="BW91" s="279"/>
      <c r="BX91" s="174" t="s">
        <v>2775</v>
      </c>
      <c r="BY91" s="174" t="s">
        <v>2777</v>
      </c>
      <c r="BZ91" s="150" t="s">
        <v>2776</v>
      </c>
      <c r="CA91" s="174"/>
      <c r="CB91" s="174"/>
    </row>
    <row r="92" spans="1:80" s="196" customFormat="1" ht="15.75">
      <c r="A92" s="185">
        <v>71</v>
      </c>
      <c r="B92" s="185"/>
      <c r="C92" s="185" t="s">
        <v>1730</v>
      </c>
      <c r="D92" s="185" t="s">
        <v>2918</v>
      </c>
      <c r="E92" s="185" t="s">
        <v>2918</v>
      </c>
      <c r="F92" s="185" t="s">
        <v>1745</v>
      </c>
      <c r="G92" s="185" t="s">
        <v>1746</v>
      </c>
      <c r="H92" s="186" t="s">
        <v>1747</v>
      </c>
      <c r="I92" s="186" t="s">
        <v>1748</v>
      </c>
      <c r="J92" s="186">
        <v>6</v>
      </c>
      <c r="K92" s="187"/>
      <c r="M92" s="189">
        <v>669981</v>
      </c>
      <c r="N92" s="190">
        <v>680135</v>
      </c>
      <c r="O92" s="191">
        <v>100000</v>
      </c>
      <c r="P92" s="192" t="s">
        <v>851</v>
      </c>
      <c r="Q92" s="192"/>
      <c r="R92" s="193">
        <v>4855</v>
      </c>
      <c r="S92" s="196">
        <v>7150</v>
      </c>
      <c r="T92" s="191"/>
      <c r="Z92" s="190"/>
      <c r="AB92" s="191"/>
      <c r="AF92" s="197"/>
      <c r="AH92" s="190"/>
      <c r="AL92" s="198">
        <v>200000</v>
      </c>
      <c r="AM92" s="199">
        <f t="shared" si="2"/>
        <v>0</v>
      </c>
      <c r="AN92" s="302">
        <f t="shared" si="3"/>
        <v>200000</v>
      </c>
      <c r="AO92" s="199">
        <v>250000</v>
      </c>
      <c r="AP92" s="191">
        <v>30000</v>
      </c>
      <c r="AQ92" s="191">
        <v>104000</v>
      </c>
      <c r="AR92" s="446">
        <v>25000</v>
      </c>
      <c r="AS92" s="221" t="s">
        <v>175</v>
      </c>
      <c r="AT92" s="401" t="s">
        <v>1559</v>
      </c>
      <c r="AU92" s="401" t="s">
        <v>4411</v>
      </c>
      <c r="AV92" s="200" t="s">
        <v>2287</v>
      </c>
      <c r="AW92" s="200" t="s">
        <v>2778</v>
      </c>
      <c r="AX92" s="397" t="s">
        <v>2288</v>
      </c>
      <c r="AY92" s="397" t="s">
        <v>2779</v>
      </c>
      <c r="AZ92" s="397" t="s">
        <v>1748</v>
      </c>
      <c r="BA92" s="397">
        <v>32317</v>
      </c>
      <c r="BB92" s="397" t="s">
        <v>2780</v>
      </c>
      <c r="BC92" s="397"/>
      <c r="BD92" s="397" t="s">
        <v>2781</v>
      </c>
      <c r="BE92" s="397"/>
      <c r="BF92" s="397" t="s">
        <v>2782</v>
      </c>
      <c r="BG92" s="397" t="s">
        <v>2783</v>
      </c>
      <c r="BH92" s="397" t="s">
        <v>1748</v>
      </c>
      <c r="BI92" s="397">
        <v>32344</v>
      </c>
      <c r="BJ92" s="397"/>
      <c r="BK92" s="200" t="s">
        <v>2289</v>
      </c>
      <c r="BL92" s="200"/>
      <c r="BM92" s="200" t="s">
        <v>2784</v>
      </c>
      <c r="BN92" s="221" t="s">
        <v>1559</v>
      </c>
      <c r="BO92" s="221" t="s">
        <v>2785</v>
      </c>
      <c r="BP92" s="221" t="s">
        <v>2290</v>
      </c>
      <c r="BQ92" s="200" t="s">
        <v>2291</v>
      </c>
      <c r="BR92" s="398" t="s">
        <v>2786</v>
      </c>
      <c r="BS92" s="200" t="s">
        <v>2292</v>
      </c>
      <c r="BT92" s="221" t="s">
        <v>1559</v>
      </c>
      <c r="BU92" s="397"/>
      <c r="BV92" s="200" t="s">
        <v>3198</v>
      </c>
      <c r="BW92" s="397"/>
      <c r="BX92" s="221" t="s">
        <v>3199</v>
      </c>
      <c r="BY92" s="221" t="s">
        <v>3200</v>
      </c>
      <c r="BZ92" s="404" t="s">
        <v>3201</v>
      </c>
      <c r="CA92" s="397"/>
      <c r="CB92" s="397"/>
    </row>
    <row r="93" spans="1:77" s="196" customFormat="1" ht="23.25">
      <c r="A93" s="185">
        <v>85</v>
      </c>
      <c r="B93" s="185" t="s">
        <v>283</v>
      </c>
      <c r="C93" s="185" t="s">
        <v>3285</v>
      </c>
      <c r="D93" s="185" t="s">
        <v>2918</v>
      </c>
      <c r="E93" s="185" t="s">
        <v>2918</v>
      </c>
      <c r="F93" s="185" t="s">
        <v>1750</v>
      </c>
      <c r="G93" s="185" t="s">
        <v>1751</v>
      </c>
      <c r="H93" s="186" t="s">
        <v>1752</v>
      </c>
      <c r="I93" s="186" t="s">
        <v>1753</v>
      </c>
      <c r="J93" s="186">
        <v>3</v>
      </c>
      <c r="K93" s="187"/>
      <c r="M93" s="189">
        <v>571284</v>
      </c>
      <c r="N93" s="190">
        <v>603587</v>
      </c>
      <c r="O93" s="191">
        <v>275000</v>
      </c>
      <c r="P93" s="192" t="s">
        <v>1754</v>
      </c>
      <c r="Q93" s="192"/>
      <c r="R93" s="193">
        <v>11336</v>
      </c>
      <c r="S93" s="196">
        <v>13581</v>
      </c>
      <c r="T93" s="497">
        <v>25000</v>
      </c>
      <c r="Z93" s="190"/>
      <c r="AB93" s="191"/>
      <c r="AF93" s="197"/>
      <c r="AH93" s="190"/>
      <c r="AL93" s="198">
        <v>200000</v>
      </c>
      <c r="AM93" s="199">
        <v>28575</v>
      </c>
      <c r="AN93" s="302">
        <f t="shared" si="3"/>
        <v>171425</v>
      </c>
      <c r="AO93" s="199">
        <v>250000</v>
      </c>
      <c r="AP93" s="191"/>
      <c r="AQ93" s="191"/>
      <c r="AR93" s="446">
        <v>25000</v>
      </c>
      <c r="AS93" s="200" t="s">
        <v>1572</v>
      </c>
      <c r="AT93" s="200" t="s">
        <v>1573</v>
      </c>
      <c r="AU93" s="200" t="s">
        <v>1574</v>
      </c>
      <c r="AV93" s="185" t="s">
        <v>2009</v>
      </c>
      <c r="AW93" s="185" t="s">
        <v>2010</v>
      </c>
      <c r="AX93" s="185" t="s">
        <v>2413</v>
      </c>
      <c r="AY93" s="185" t="s">
        <v>2414</v>
      </c>
      <c r="AZ93" s="185" t="s">
        <v>1753</v>
      </c>
      <c r="BA93" s="201">
        <v>40513</v>
      </c>
      <c r="BB93" s="185" t="s">
        <v>2415</v>
      </c>
      <c r="BC93" s="185"/>
      <c r="BD93" s="185"/>
      <c r="BE93" s="185"/>
      <c r="BF93" s="185" t="s">
        <v>2416</v>
      </c>
      <c r="BG93" s="185" t="s">
        <v>2417</v>
      </c>
      <c r="BH93" s="185" t="s">
        <v>1753</v>
      </c>
      <c r="BI93" s="185">
        <v>40513</v>
      </c>
      <c r="BJ93" s="185" t="s">
        <v>1632</v>
      </c>
      <c r="BK93" s="185" t="s">
        <v>1990</v>
      </c>
      <c r="BL93" s="185"/>
      <c r="BM93" s="185" t="s">
        <v>1991</v>
      </c>
      <c r="BN93" s="185"/>
      <c r="BO93" s="185" t="s">
        <v>1992</v>
      </c>
      <c r="BP93" s="185"/>
      <c r="BR93" s="202" t="s">
        <v>1993</v>
      </c>
      <c r="BS93" s="185" t="s">
        <v>1994</v>
      </c>
      <c r="BT93" s="185"/>
      <c r="BU93" s="185"/>
      <c r="BV93" s="185"/>
      <c r="BW93" s="185"/>
      <c r="BX93" s="196" t="s">
        <v>2693</v>
      </c>
      <c r="BY93" s="196" t="s">
        <v>1995</v>
      </c>
    </row>
    <row r="94" spans="1:89" ht="45.75">
      <c r="A94" s="26">
        <v>67</v>
      </c>
      <c r="B94" s="53"/>
      <c r="C94" s="26" t="s">
        <v>1349</v>
      </c>
      <c r="D94" s="26" t="s">
        <v>2918</v>
      </c>
      <c r="E94" s="53" t="s">
        <v>2918</v>
      </c>
      <c r="F94" s="53" t="s">
        <v>1350</v>
      </c>
      <c r="G94" s="53" t="s">
        <v>1351</v>
      </c>
      <c r="H94" s="29" t="s">
        <v>1352</v>
      </c>
      <c r="I94" s="29" t="s">
        <v>1353</v>
      </c>
      <c r="J94" s="29">
        <v>9</v>
      </c>
      <c r="K94" s="30"/>
      <c r="L94" s="28"/>
      <c r="M94" s="170">
        <v>1628862</v>
      </c>
      <c r="N94" s="35">
        <v>1661100</v>
      </c>
      <c r="O94" s="33">
        <v>175000</v>
      </c>
      <c r="P94" s="51" t="s">
        <v>4178</v>
      </c>
      <c r="Q94" s="51"/>
      <c r="R94" s="32">
        <v>11033</v>
      </c>
      <c r="S94" s="32">
        <v>25233</v>
      </c>
      <c r="T94" s="33"/>
      <c r="U94" s="34"/>
      <c r="V94" s="28"/>
      <c r="W94" s="28"/>
      <c r="X94" s="37"/>
      <c r="Y94" s="34"/>
      <c r="Z94" s="35"/>
      <c r="AA94" s="28"/>
      <c r="AB94" s="33"/>
      <c r="AC94" s="34"/>
      <c r="AD94" s="28"/>
      <c r="AE94" s="28"/>
      <c r="AF94" s="36"/>
      <c r="AG94" s="28"/>
      <c r="AH94" s="35"/>
      <c r="AI94" s="28"/>
      <c r="AJ94" s="37"/>
      <c r="AK94" s="34"/>
      <c r="AL94" s="64">
        <v>200000</v>
      </c>
      <c r="AM94" s="38">
        <v>28575</v>
      </c>
      <c r="AN94" s="302">
        <f t="shared" si="3"/>
        <v>171425</v>
      </c>
      <c r="AO94" s="38">
        <v>250000</v>
      </c>
      <c r="AP94" s="33">
        <v>3750</v>
      </c>
      <c r="AQ94" s="33"/>
      <c r="AR94" s="446">
        <v>25000</v>
      </c>
      <c r="AS94" s="152" t="s">
        <v>1519</v>
      </c>
      <c r="AT94" s="279" t="s">
        <v>1520</v>
      </c>
      <c r="AU94" s="279" t="s">
        <v>1521</v>
      </c>
      <c r="AV94" s="279" t="s">
        <v>2787</v>
      </c>
      <c r="AW94" s="279" t="s">
        <v>2788</v>
      </c>
      <c r="AX94" s="279" t="s">
        <v>2354</v>
      </c>
      <c r="AY94" s="279" t="s">
        <v>1968</v>
      </c>
      <c r="AZ94" s="279" t="s">
        <v>1353</v>
      </c>
      <c r="BA94" s="280">
        <v>35801</v>
      </c>
      <c r="BB94" s="279" t="s">
        <v>1969</v>
      </c>
      <c r="BC94" s="279" t="s">
        <v>1970</v>
      </c>
      <c r="BD94" s="279" t="s">
        <v>1971</v>
      </c>
      <c r="BE94" s="279"/>
      <c r="BF94" s="279" t="s">
        <v>2011</v>
      </c>
      <c r="BG94" s="279" t="s">
        <v>2012</v>
      </c>
      <c r="BH94" s="279" t="s">
        <v>1353</v>
      </c>
      <c r="BI94" s="280">
        <v>35801</v>
      </c>
      <c r="BJ94" s="279" t="s">
        <v>1869</v>
      </c>
      <c r="BK94" s="279"/>
      <c r="BL94" s="279"/>
      <c r="BM94" s="279" t="s">
        <v>2013</v>
      </c>
      <c r="BN94" s="279" t="s">
        <v>2014</v>
      </c>
      <c r="BO94" s="279"/>
      <c r="BP94" s="279"/>
      <c r="BR94" s="166" t="s">
        <v>2015</v>
      </c>
      <c r="BS94" s="279" t="s">
        <v>2016</v>
      </c>
      <c r="BT94" s="279"/>
      <c r="BU94" s="279"/>
      <c r="BV94" s="279"/>
      <c r="BW94" s="279"/>
      <c r="BX94" s="174" t="s">
        <v>2017</v>
      </c>
      <c r="BY94" s="174" t="s">
        <v>2018</v>
      </c>
      <c r="BZ94" s="174"/>
      <c r="CA94" s="174"/>
      <c r="CB94" s="174" t="s">
        <v>2019</v>
      </c>
      <c r="CC94" s="28"/>
      <c r="CD94" s="25"/>
      <c r="CE94" s="25"/>
      <c r="CF94" s="25"/>
      <c r="CG94" s="25"/>
      <c r="CH94" s="25"/>
      <c r="CI94" s="25"/>
      <c r="CJ94" s="25"/>
      <c r="CK94" s="25"/>
    </row>
    <row r="95" spans="1:89" ht="15.75">
      <c r="A95" s="26">
        <v>72</v>
      </c>
      <c r="B95" s="53"/>
      <c r="D95" s="26" t="s">
        <v>2918</v>
      </c>
      <c r="E95" s="53" t="s">
        <v>2918</v>
      </c>
      <c r="F95" s="53" t="s">
        <v>4179</v>
      </c>
      <c r="G95" s="53" t="s">
        <v>4180</v>
      </c>
      <c r="H95" s="29" t="s">
        <v>4181</v>
      </c>
      <c r="I95" s="29" t="s">
        <v>2914</v>
      </c>
      <c r="J95" s="29">
        <v>8</v>
      </c>
      <c r="K95" s="30"/>
      <c r="L95" s="28"/>
      <c r="M95" s="170">
        <v>112511</v>
      </c>
      <c r="N95" s="35">
        <v>134040</v>
      </c>
      <c r="O95" s="33">
        <v>150000</v>
      </c>
      <c r="P95" s="51"/>
      <c r="Q95" s="51"/>
      <c r="R95" s="51"/>
      <c r="S95" s="32"/>
      <c r="T95" s="33"/>
      <c r="U95" s="34"/>
      <c r="V95" s="28"/>
      <c r="W95" s="28"/>
      <c r="X95" s="37"/>
      <c r="Y95" s="34"/>
      <c r="Z95" s="35"/>
      <c r="AA95" s="28"/>
      <c r="AB95" s="33"/>
      <c r="AC95" s="34"/>
      <c r="AD95" s="28"/>
      <c r="AE95" s="28"/>
      <c r="AF95" s="36"/>
      <c r="AG95" s="28"/>
      <c r="AH95" s="35"/>
      <c r="AI95" s="28"/>
      <c r="AJ95" s="37"/>
      <c r="AK95" s="34"/>
      <c r="AL95" s="64">
        <v>200000</v>
      </c>
      <c r="AM95" s="38">
        <f t="shared" si="2"/>
        <v>0</v>
      </c>
      <c r="AN95" s="302">
        <f t="shared" si="3"/>
        <v>200000</v>
      </c>
      <c r="AO95" s="38">
        <v>250000</v>
      </c>
      <c r="AP95" s="33"/>
      <c r="AQ95" s="33"/>
      <c r="AR95" s="446">
        <v>25000</v>
      </c>
      <c r="AS95" s="152" t="s">
        <v>1434</v>
      </c>
      <c r="AT95" s="279" t="s">
        <v>1464</v>
      </c>
      <c r="AU95" s="279" t="s">
        <v>1465</v>
      </c>
      <c r="AV95" s="279" t="s">
        <v>2020</v>
      </c>
      <c r="AW95" s="279" t="s">
        <v>2021</v>
      </c>
      <c r="AX95" s="279" t="s">
        <v>2022</v>
      </c>
      <c r="AY95" s="279" t="s">
        <v>2023</v>
      </c>
      <c r="AZ95" s="279" t="s">
        <v>2914</v>
      </c>
      <c r="BA95" s="280">
        <v>93901</v>
      </c>
      <c r="BB95" s="279" t="s">
        <v>2024</v>
      </c>
      <c r="BC95" s="279" t="s">
        <v>2025</v>
      </c>
      <c r="BD95" s="279" t="s">
        <v>2026</v>
      </c>
      <c r="BE95" s="279"/>
      <c r="BF95" s="279"/>
      <c r="BG95" s="279"/>
      <c r="BH95" s="279"/>
      <c r="BI95" s="279"/>
      <c r="BJ95" s="279" t="s">
        <v>1679</v>
      </c>
      <c r="BK95" s="279" t="s">
        <v>2027</v>
      </c>
      <c r="BL95" s="279"/>
      <c r="BM95" s="279" t="s">
        <v>2028</v>
      </c>
      <c r="BN95" s="279" t="s">
        <v>1464</v>
      </c>
      <c r="BO95" s="279"/>
      <c r="BP95" s="279"/>
      <c r="BR95" s="289" t="s">
        <v>2029</v>
      </c>
      <c r="BS95" s="279" t="s">
        <v>2030</v>
      </c>
      <c r="BT95" s="279"/>
      <c r="BU95" s="279"/>
      <c r="BV95" s="279"/>
      <c r="BW95" s="279"/>
      <c r="BX95" s="174" t="s">
        <v>2031</v>
      </c>
      <c r="BY95" s="174" t="s">
        <v>2033</v>
      </c>
      <c r="BZ95" s="288" t="s">
        <v>2032</v>
      </c>
      <c r="CA95" s="174"/>
      <c r="CB95" s="174"/>
      <c r="CC95" s="28"/>
      <c r="CD95" s="25"/>
      <c r="CE95" s="25"/>
      <c r="CF95" s="25"/>
      <c r="CG95" s="25"/>
      <c r="CH95" s="25"/>
      <c r="CI95" s="25"/>
      <c r="CJ95" s="25"/>
      <c r="CK95" s="25"/>
    </row>
    <row r="96" spans="1:89" s="208" customFormat="1" ht="23.25">
      <c r="A96" s="185">
        <v>82</v>
      </c>
      <c r="B96" s="204"/>
      <c r="C96" s="185"/>
      <c r="D96" s="185" t="s">
        <v>4182</v>
      </c>
      <c r="E96" s="204" t="s">
        <v>2918</v>
      </c>
      <c r="F96" s="204" t="s">
        <v>4183</v>
      </c>
      <c r="G96" s="204" t="s">
        <v>4184</v>
      </c>
      <c r="H96" s="186" t="s">
        <v>4185</v>
      </c>
      <c r="I96" s="186" t="s">
        <v>1783</v>
      </c>
      <c r="J96" s="186">
        <v>7</v>
      </c>
      <c r="K96" s="187"/>
      <c r="L96" s="196"/>
      <c r="M96" s="189">
        <v>452135</v>
      </c>
      <c r="N96" s="190">
        <v>476965</v>
      </c>
      <c r="O96" s="191">
        <v>150000</v>
      </c>
      <c r="P96" s="192"/>
      <c r="Q96" s="192"/>
      <c r="R96" s="192"/>
      <c r="S96" s="193"/>
      <c r="T96" s="191"/>
      <c r="U96" s="194"/>
      <c r="V96" s="196"/>
      <c r="W96" s="196"/>
      <c r="X96" s="195"/>
      <c r="Y96" s="194"/>
      <c r="Z96" s="190"/>
      <c r="AA96" s="196"/>
      <c r="AB96" s="191"/>
      <c r="AC96" s="194"/>
      <c r="AD96" s="196"/>
      <c r="AE96" s="196"/>
      <c r="AF96" s="197"/>
      <c r="AG96" s="196"/>
      <c r="AH96" s="190"/>
      <c r="AI96" s="196"/>
      <c r="AJ96" s="195"/>
      <c r="AK96" s="194"/>
      <c r="AL96" s="198">
        <v>200000</v>
      </c>
      <c r="AM96" s="199">
        <f t="shared" si="2"/>
        <v>0</v>
      </c>
      <c r="AN96" s="302">
        <f t="shared" si="3"/>
        <v>200000</v>
      </c>
      <c r="AO96" s="199">
        <v>250000</v>
      </c>
      <c r="AP96" s="191"/>
      <c r="AQ96" s="191"/>
      <c r="AR96" s="446">
        <v>25000</v>
      </c>
      <c r="AS96" s="200" t="s">
        <v>3599</v>
      </c>
      <c r="AT96" s="200" t="s">
        <v>3600</v>
      </c>
      <c r="AU96" s="200" t="s">
        <v>3601</v>
      </c>
      <c r="AV96" s="185" t="s">
        <v>4241</v>
      </c>
      <c r="AW96" s="185"/>
      <c r="AX96" s="185" t="s">
        <v>4242</v>
      </c>
      <c r="AY96" s="185" t="s">
        <v>527</v>
      </c>
      <c r="AZ96" s="185" t="s">
        <v>1783</v>
      </c>
      <c r="BA96" s="201">
        <v>19104</v>
      </c>
      <c r="BB96" s="185" t="s">
        <v>88</v>
      </c>
      <c r="BC96" s="185"/>
      <c r="BD96" s="185" t="s">
        <v>89</v>
      </c>
      <c r="BE96" s="185"/>
      <c r="BF96" s="185" t="s">
        <v>90</v>
      </c>
      <c r="BG96" s="185" t="s">
        <v>527</v>
      </c>
      <c r="BH96" s="185" t="s">
        <v>1783</v>
      </c>
      <c r="BI96" s="201">
        <v>19129</v>
      </c>
      <c r="BJ96" s="185" t="s">
        <v>1632</v>
      </c>
      <c r="BK96" s="185" t="s">
        <v>528</v>
      </c>
      <c r="BL96" s="185"/>
      <c r="BM96" s="185" t="s">
        <v>529</v>
      </c>
      <c r="BN96" s="185"/>
      <c r="BO96" s="185" t="s">
        <v>530</v>
      </c>
      <c r="BP96" s="185"/>
      <c r="BR96" s="202" t="s">
        <v>531</v>
      </c>
      <c r="BS96" s="185" t="s">
        <v>532</v>
      </c>
      <c r="BT96" s="185"/>
      <c r="BU96" s="185"/>
      <c r="BV96" s="185"/>
      <c r="BW96" s="185"/>
      <c r="BX96" s="196"/>
      <c r="BY96" s="196"/>
      <c r="BZ96" s="196"/>
      <c r="CA96" s="196"/>
      <c r="CB96" s="196"/>
      <c r="CC96" s="196"/>
      <c r="CD96" s="207"/>
      <c r="CE96" s="207"/>
      <c r="CF96" s="207"/>
      <c r="CG96" s="207"/>
      <c r="CH96" s="207"/>
      <c r="CI96" s="207"/>
      <c r="CJ96" s="207"/>
      <c r="CK96" s="207"/>
    </row>
    <row r="97" spans="1:89" s="208" customFormat="1" ht="23.25">
      <c r="A97" s="185">
        <v>73</v>
      </c>
      <c r="B97" s="204"/>
      <c r="C97" s="185" t="s">
        <v>1302</v>
      </c>
      <c r="D97" s="185" t="s">
        <v>2918</v>
      </c>
      <c r="E97" s="204" t="s">
        <v>2918</v>
      </c>
      <c r="F97" s="204" t="s">
        <v>4186</v>
      </c>
      <c r="G97" s="204" t="s">
        <v>4170</v>
      </c>
      <c r="H97" s="186" t="s">
        <v>4171</v>
      </c>
      <c r="I97" s="186" t="s">
        <v>860</v>
      </c>
      <c r="J97" s="186">
        <v>8</v>
      </c>
      <c r="K97" s="187"/>
      <c r="L97" s="196"/>
      <c r="M97" s="189">
        <v>78347</v>
      </c>
      <c r="N97" s="190">
        <v>100492</v>
      </c>
      <c r="O97" s="191">
        <v>151000</v>
      </c>
      <c r="P97" s="192"/>
      <c r="Q97" s="192"/>
      <c r="R97" s="192"/>
      <c r="S97" s="193"/>
      <c r="T97" s="191"/>
      <c r="U97" s="194"/>
      <c r="V97" s="196"/>
      <c r="W97" s="196"/>
      <c r="X97" s="195"/>
      <c r="Y97" s="194"/>
      <c r="Z97" s="190"/>
      <c r="AA97" s="196"/>
      <c r="AB97" s="191"/>
      <c r="AC97" s="194"/>
      <c r="AD97" s="196"/>
      <c r="AE97" s="196"/>
      <c r="AF97" s="197"/>
      <c r="AG97" s="196"/>
      <c r="AH97" s="190"/>
      <c r="AI97" s="196"/>
      <c r="AJ97" s="195"/>
      <c r="AK97" s="194"/>
      <c r="AL97" s="198">
        <v>200000</v>
      </c>
      <c r="AM97" s="199">
        <v>10000</v>
      </c>
      <c r="AN97" s="302">
        <f t="shared" si="3"/>
        <v>190000</v>
      </c>
      <c r="AO97" s="199">
        <v>250000</v>
      </c>
      <c r="AP97" s="191"/>
      <c r="AQ97" s="191"/>
      <c r="AR97" s="446">
        <v>25000</v>
      </c>
      <c r="AS97" s="200" t="s">
        <v>3404</v>
      </c>
      <c r="AT97" s="200" t="s">
        <v>3405</v>
      </c>
      <c r="AU97" s="200" t="s">
        <v>3406</v>
      </c>
      <c r="AV97" s="185" t="s">
        <v>4210</v>
      </c>
      <c r="AW97" s="185" t="s">
        <v>4211</v>
      </c>
      <c r="AX97" s="185" t="s">
        <v>4212</v>
      </c>
      <c r="AY97" s="185" t="s">
        <v>4213</v>
      </c>
      <c r="AZ97" s="185" t="s">
        <v>860</v>
      </c>
      <c r="BA97" s="201">
        <v>12401</v>
      </c>
      <c r="BB97" s="185" t="s">
        <v>4214</v>
      </c>
      <c r="BC97" s="185"/>
      <c r="BD97" s="185" t="s">
        <v>4215</v>
      </c>
      <c r="BE97" s="185"/>
      <c r="BF97" s="185" t="s">
        <v>4216</v>
      </c>
      <c r="BG97" s="185" t="s">
        <v>4217</v>
      </c>
      <c r="BH97" s="185" t="s">
        <v>860</v>
      </c>
      <c r="BI97" s="201">
        <v>12449</v>
      </c>
      <c r="BJ97" s="185" t="s">
        <v>1632</v>
      </c>
      <c r="BK97" s="185" t="s">
        <v>4219</v>
      </c>
      <c r="BL97" s="185"/>
      <c r="BM97" s="185" t="s">
        <v>4218</v>
      </c>
      <c r="BN97" s="185"/>
      <c r="BO97" s="185" t="s">
        <v>4220</v>
      </c>
      <c r="BP97" s="185"/>
      <c r="BR97" s="202" t="s">
        <v>4221</v>
      </c>
      <c r="BS97" s="185" t="s">
        <v>4222</v>
      </c>
      <c r="BT97" s="185"/>
      <c r="BU97" s="185"/>
      <c r="BV97" s="185"/>
      <c r="BW97" s="185"/>
      <c r="BX97" s="196" t="s">
        <v>4223</v>
      </c>
      <c r="BY97" s="196" t="s">
        <v>1386</v>
      </c>
      <c r="BZ97" s="203" t="s">
        <v>1385</v>
      </c>
      <c r="CA97" s="196"/>
      <c r="CB97" s="196"/>
      <c r="CC97" s="196"/>
      <c r="CD97" s="207"/>
      <c r="CE97" s="207"/>
      <c r="CF97" s="207"/>
      <c r="CG97" s="207"/>
      <c r="CH97" s="207"/>
      <c r="CI97" s="207"/>
      <c r="CJ97" s="207"/>
      <c r="CK97" s="207"/>
    </row>
    <row r="98" spans="1:89" s="208" customFormat="1" ht="23.25">
      <c r="A98" s="185">
        <v>92</v>
      </c>
      <c r="B98" s="204" t="s">
        <v>283</v>
      </c>
      <c r="C98" s="185" t="s">
        <v>3269</v>
      </c>
      <c r="D98" s="185" t="s">
        <v>2918</v>
      </c>
      <c r="E98" s="204" t="s">
        <v>2918</v>
      </c>
      <c r="F98" s="204" t="s">
        <v>786</v>
      </c>
      <c r="G98" s="204" t="s">
        <v>1447</v>
      </c>
      <c r="H98" s="186" t="s">
        <v>787</v>
      </c>
      <c r="I98" s="186" t="s">
        <v>2914</v>
      </c>
      <c r="J98" s="186">
        <v>4</v>
      </c>
      <c r="K98" s="187"/>
      <c r="L98" s="196"/>
      <c r="M98" s="189">
        <v>115526</v>
      </c>
      <c r="N98" s="190">
        <v>164642</v>
      </c>
      <c r="O98" s="191">
        <v>180000</v>
      </c>
      <c r="P98" s="192" t="s">
        <v>788</v>
      </c>
      <c r="Q98" s="193">
        <v>28246</v>
      </c>
      <c r="R98" s="192"/>
      <c r="S98" s="193">
        <v>16001</v>
      </c>
      <c r="T98" s="191"/>
      <c r="U98" s="194"/>
      <c r="V98" s="196"/>
      <c r="W98" s="196"/>
      <c r="X98" s="195"/>
      <c r="Y98" s="194"/>
      <c r="Z98" s="190"/>
      <c r="AA98" s="196"/>
      <c r="AB98" s="191"/>
      <c r="AC98" s="194"/>
      <c r="AD98" s="196"/>
      <c r="AE98" s="196"/>
      <c r="AF98" s="197"/>
      <c r="AG98" s="196"/>
      <c r="AH98" s="190"/>
      <c r="AI98" s="196"/>
      <c r="AJ98" s="195"/>
      <c r="AK98" s="194"/>
      <c r="AL98" s="198">
        <v>200000</v>
      </c>
      <c r="AM98" s="199">
        <v>30000</v>
      </c>
      <c r="AN98" s="302">
        <f t="shared" si="3"/>
        <v>170000</v>
      </c>
      <c r="AO98" s="199">
        <v>250000</v>
      </c>
      <c r="AP98" s="191"/>
      <c r="AQ98" s="191">
        <v>2000</v>
      </c>
      <c r="AR98" s="446">
        <v>25000</v>
      </c>
      <c r="AS98" s="200" t="s">
        <v>3347</v>
      </c>
      <c r="AT98" s="200" t="s">
        <v>3348</v>
      </c>
      <c r="AU98" s="200" t="s">
        <v>3349</v>
      </c>
      <c r="AV98" s="185" t="s">
        <v>1387</v>
      </c>
      <c r="AW98" s="185" t="s">
        <v>1388</v>
      </c>
      <c r="AX98" s="185" t="s">
        <v>1389</v>
      </c>
      <c r="AY98" s="185" t="s">
        <v>1390</v>
      </c>
      <c r="AZ98" s="185" t="s">
        <v>2914</v>
      </c>
      <c r="BA98" s="201">
        <v>95008</v>
      </c>
      <c r="BB98" s="185" t="s">
        <v>1391</v>
      </c>
      <c r="BC98" s="185" t="s">
        <v>1392</v>
      </c>
      <c r="BD98" s="185"/>
      <c r="BE98" s="185"/>
      <c r="BF98" s="185"/>
      <c r="BG98" s="185"/>
      <c r="BH98" s="185"/>
      <c r="BI98" s="201"/>
      <c r="BJ98" s="185" t="s">
        <v>1569</v>
      </c>
      <c r="BK98" s="185"/>
      <c r="BL98" s="185"/>
      <c r="BM98" s="185" t="s">
        <v>1393</v>
      </c>
      <c r="BN98" s="185"/>
      <c r="BO98" s="185" t="s">
        <v>1394</v>
      </c>
      <c r="BP98" s="185"/>
      <c r="BR98" s="202" t="s">
        <v>1395</v>
      </c>
      <c r="BS98" s="185" t="s">
        <v>1396</v>
      </c>
      <c r="BT98" s="185"/>
      <c r="BU98" s="185"/>
      <c r="BV98" s="185"/>
      <c r="BW98" s="185"/>
      <c r="BX98" s="196" t="s">
        <v>1844</v>
      </c>
      <c r="BY98" s="196" t="s">
        <v>1845</v>
      </c>
      <c r="BZ98" s="196"/>
      <c r="CA98" s="196"/>
      <c r="CB98" s="196"/>
      <c r="CC98" s="196"/>
      <c r="CD98" s="207"/>
      <c r="CE98" s="207"/>
      <c r="CF98" s="207"/>
      <c r="CG98" s="207"/>
      <c r="CH98" s="207"/>
      <c r="CI98" s="207"/>
      <c r="CJ98" s="207"/>
      <c r="CK98" s="207"/>
    </row>
    <row r="99" spans="1:89" s="208" customFormat="1" ht="15.75">
      <c r="A99" s="185">
        <v>83</v>
      </c>
      <c r="B99" s="204"/>
      <c r="C99" s="185" t="s">
        <v>1360</v>
      </c>
      <c r="D99" s="185" t="s">
        <v>2918</v>
      </c>
      <c r="E99" s="204" t="s">
        <v>2918</v>
      </c>
      <c r="F99" s="204" t="s">
        <v>1361</v>
      </c>
      <c r="G99" s="204" t="s">
        <v>1362</v>
      </c>
      <c r="H99" s="186" t="s">
        <v>1363</v>
      </c>
      <c r="I99" s="186" t="s">
        <v>860</v>
      </c>
      <c r="J99" s="186">
        <v>4</v>
      </c>
      <c r="K99" s="187"/>
      <c r="L99" s="196"/>
      <c r="M99" s="189">
        <v>1003726</v>
      </c>
      <c r="N99" s="190">
        <v>1068890</v>
      </c>
      <c r="O99" s="191">
        <v>200000</v>
      </c>
      <c r="P99" s="192" t="s">
        <v>1364</v>
      </c>
      <c r="Q99" s="193">
        <v>1829</v>
      </c>
      <c r="R99" s="192"/>
      <c r="S99" s="193">
        <v>10545</v>
      </c>
      <c r="T99" s="191"/>
      <c r="U99" s="194"/>
      <c r="V99" s="196"/>
      <c r="W99" s="196"/>
      <c r="X99" s="195"/>
      <c r="Y99" s="194"/>
      <c r="Z99" s="190"/>
      <c r="AA99" s="196"/>
      <c r="AB99" s="191"/>
      <c r="AC99" s="194"/>
      <c r="AD99" s="196"/>
      <c r="AE99" s="196"/>
      <c r="AF99" s="197"/>
      <c r="AG99" s="196"/>
      <c r="AH99" s="190"/>
      <c r="AI99" s="196"/>
      <c r="AJ99" s="195"/>
      <c r="AK99" s="194"/>
      <c r="AL99" s="198">
        <v>200000</v>
      </c>
      <c r="AM99" s="199">
        <v>200000</v>
      </c>
      <c r="AN99" s="302">
        <f t="shared" si="3"/>
        <v>0</v>
      </c>
      <c r="AO99" s="199">
        <v>250000</v>
      </c>
      <c r="AP99" s="191">
        <v>85500</v>
      </c>
      <c r="AQ99" s="191"/>
      <c r="AR99" s="446">
        <v>25000</v>
      </c>
      <c r="AS99" s="200" t="s">
        <v>3407</v>
      </c>
      <c r="AT99" s="401" t="s">
        <v>3408</v>
      </c>
      <c r="AU99" s="401" t="s">
        <v>3409</v>
      </c>
      <c r="AV99" s="401" t="s">
        <v>2034</v>
      </c>
      <c r="AW99" s="401" t="s">
        <v>2035</v>
      </c>
      <c r="AX99" s="421" t="s">
        <v>2759</v>
      </c>
      <c r="AY99" s="397" t="s">
        <v>2036</v>
      </c>
      <c r="AZ99" s="397" t="s">
        <v>860</v>
      </c>
      <c r="BA99" s="397">
        <v>11788</v>
      </c>
      <c r="BB99" s="397" t="s">
        <v>2037</v>
      </c>
      <c r="BC99" s="397"/>
      <c r="BD99" s="397"/>
      <c r="BE99" s="397"/>
      <c r="BF99" s="221" t="s">
        <v>2345</v>
      </c>
      <c r="BG99" s="397" t="s">
        <v>2346</v>
      </c>
      <c r="BH99" s="397" t="s">
        <v>860</v>
      </c>
      <c r="BI99" s="397">
        <v>11746</v>
      </c>
      <c r="BJ99" s="397"/>
      <c r="BK99" s="200" t="s">
        <v>2038</v>
      </c>
      <c r="BL99" s="200"/>
      <c r="BM99" s="221" t="s">
        <v>2039</v>
      </c>
      <c r="BN99" s="221" t="s">
        <v>2040</v>
      </c>
      <c r="BO99" s="221" t="s">
        <v>2041</v>
      </c>
      <c r="BP99" s="221"/>
      <c r="BQ99" s="399" t="s">
        <v>2347</v>
      </c>
      <c r="BR99" s="399" t="s">
        <v>2042</v>
      </c>
      <c r="BS99" s="221" t="s">
        <v>2348</v>
      </c>
      <c r="BT99" s="221" t="s">
        <v>2349</v>
      </c>
      <c r="BU99" s="221"/>
      <c r="BV99" s="398" t="s">
        <v>2350</v>
      </c>
      <c r="BW99" s="200"/>
      <c r="BX99" s="397" t="s">
        <v>2043</v>
      </c>
      <c r="BY99" s="397" t="s">
        <v>2044</v>
      </c>
      <c r="BZ99" s="200"/>
      <c r="CA99" s="200"/>
      <c r="CB99" s="200"/>
      <c r="CC99" s="196"/>
      <c r="CD99" s="207"/>
      <c r="CE99" s="207"/>
      <c r="CF99" s="207"/>
      <c r="CG99" s="207"/>
      <c r="CH99" s="207"/>
      <c r="CI99" s="207"/>
      <c r="CJ99" s="207"/>
      <c r="CK99" s="207"/>
    </row>
    <row r="100" spans="1:89" s="208" customFormat="1" ht="23.25">
      <c r="A100" s="185">
        <v>74</v>
      </c>
      <c r="B100" s="204"/>
      <c r="C100" s="185"/>
      <c r="D100" s="185" t="s">
        <v>2918</v>
      </c>
      <c r="E100" s="204" t="s">
        <v>2918</v>
      </c>
      <c r="F100" s="204" t="s">
        <v>4172</v>
      </c>
      <c r="G100" s="204" t="s">
        <v>1255</v>
      </c>
      <c r="H100" s="186" t="s">
        <v>1256</v>
      </c>
      <c r="I100" s="186" t="s">
        <v>1684</v>
      </c>
      <c r="J100" s="186">
        <v>7</v>
      </c>
      <c r="K100" s="187"/>
      <c r="L100" s="196"/>
      <c r="M100" s="189">
        <v>950420</v>
      </c>
      <c r="N100" s="190">
        <v>1191091</v>
      </c>
      <c r="O100" s="191">
        <v>150000</v>
      </c>
      <c r="P100" s="192"/>
      <c r="Q100" s="192"/>
      <c r="R100" s="192"/>
      <c r="S100" s="193"/>
      <c r="T100" s="191"/>
      <c r="U100" s="194"/>
      <c r="V100" s="196"/>
      <c r="W100" s="196"/>
      <c r="X100" s="195"/>
      <c r="Y100" s="194"/>
      <c r="Z100" s="190"/>
      <c r="AA100" s="196"/>
      <c r="AB100" s="191"/>
      <c r="AC100" s="194"/>
      <c r="AD100" s="196"/>
      <c r="AE100" s="196"/>
      <c r="AF100" s="197"/>
      <c r="AG100" s="196"/>
      <c r="AH100" s="190"/>
      <c r="AI100" s="196"/>
      <c r="AJ100" s="195"/>
      <c r="AK100" s="194"/>
      <c r="AL100" s="198">
        <v>200000</v>
      </c>
      <c r="AM100" s="199">
        <f t="shared" si="2"/>
        <v>0</v>
      </c>
      <c r="AN100" s="302">
        <f t="shared" si="3"/>
        <v>200000</v>
      </c>
      <c r="AO100" s="199">
        <v>250000</v>
      </c>
      <c r="AP100" s="191">
        <v>5000</v>
      </c>
      <c r="AQ100" s="191"/>
      <c r="AR100" s="446">
        <v>25000</v>
      </c>
      <c r="AS100" s="200" t="s">
        <v>2625</v>
      </c>
      <c r="AT100" s="200" t="s">
        <v>2626</v>
      </c>
      <c r="AU100" s="200" t="s">
        <v>2627</v>
      </c>
      <c r="AV100" s="241"/>
      <c r="AW100" s="241"/>
      <c r="AX100" s="185" t="s">
        <v>4198</v>
      </c>
      <c r="AY100" s="185" t="s">
        <v>4199</v>
      </c>
      <c r="AZ100" s="185" t="s">
        <v>1684</v>
      </c>
      <c r="BA100" s="201">
        <v>60430</v>
      </c>
      <c r="BB100" s="185" t="s">
        <v>4200</v>
      </c>
      <c r="BC100" s="185" t="s">
        <v>4201</v>
      </c>
      <c r="BD100" s="185"/>
      <c r="BE100" s="185"/>
      <c r="BF100" s="185"/>
      <c r="BG100" s="185"/>
      <c r="BH100" s="185"/>
      <c r="BI100" s="201"/>
      <c r="BJ100" s="185" t="s">
        <v>1632</v>
      </c>
      <c r="BK100" s="185" t="s">
        <v>4202</v>
      </c>
      <c r="BL100" s="185"/>
      <c r="BM100" s="185" t="s">
        <v>4203</v>
      </c>
      <c r="BO100" s="185" t="s">
        <v>4204</v>
      </c>
      <c r="BP100" s="185"/>
      <c r="BR100" s="202" t="s">
        <v>4205</v>
      </c>
      <c r="BS100" s="185" t="s">
        <v>4206</v>
      </c>
      <c r="BT100" s="185"/>
      <c r="BU100" s="185"/>
      <c r="BV100" s="185"/>
      <c r="BW100" s="185"/>
      <c r="BX100" s="196" t="s">
        <v>4207</v>
      </c>
      <c r="BY100" s="196" t="s">
        <v>4209</v>
      </c>
      <c r="BZ100" s="203" t="s">
        <v>4208</v>
      </c>
      <c r="CA100" s="196"/>
      <c r="CB100" s="196"/>
      <c r="CC100" s="196"/>
      <c r="CD100" s="207"/>
      <c r="CE100" s="207"/>
      <c r="CF100" s="207"/>
      <c r="CG100" s="207"/>
      <c r="CH100" s="207"/>
      <c r="CI100" s="207"/>
      <c r="CJ100" s="207"/>
      <c r="CK100" s="207"/>
    </row>
    <row r="101" spans="1:89" ht="15.75">
      <c r="A101" s="26">
        <v>75</v>
      </c>
      <c r="B101" s="53"/>
      <c r="C101" s="26" t="s">
        <v>1730</v>
      </c>
      <c r="D101" s="26" t="s">
        <v>2918</v>
      </c>
      <c r="E101" s="53" t="s">
        <v>2918</v>
      </c>
      <c r="F101" s="53" t="s">
        <v>1257</v>
      </c>
      <c r="G101" s="53" t="s">
        <v>1258</v>
      </c>
      <c r="H101" s="29" t="s">
        <v>1259</v>
      </c>
      <c r="I101" s="29" t="s">
        <v>1737</v>
      </c>
      <c r="J101" s="29">
        <v>13</v>
      </c>
      <c r="K101" s="30"/>
      <c r="L101" s="28"/>
      <c r="M101" s="170">
        <v>816103</v>
      </c>
      <c r="N101" s="35">
        <v>819386</v>
      </c>
      <c r="O101" s="33">
        <v>150000</v>
      </c>
      <c r="P101" s="51" t="s">
        <v>4292</v>
      </c>
      <c r="Q101" s="32">
        <v>9985</v>
      </c>
      <c r="R101" s="51"/>
      <c r="S101" s="32">
        <v>9985</v>
      </c>
      <c r="T101" s="33"/>
      <c r="U101" s="34"/>
      <c r="V101" s="28"/>
      <c r="W101" s="28"/>
      <c r="X101" s="37"/>
      <c r="Y101" s="34"/>
      <c r="Z101" s="35"/>
      <c r="AA101" s="28"/>
      <c r="AB101" s="33"/>
      <c r="AC101" s="34"/>
      <c r="AD101" s="28"/>
      <c r="AE101" s="28"/>
      <c r="AF101" s="36"/>
      <c r="AG101" s="28"/>
      <c r="AH101" s="35"/>
      <c r="AI101" s="28"/>
      <c r="AJ101" s="37"/>
      <c r="AK101" s="34"/>
      <c r="AL101" s="64">
        <v>200000</v>
      </c>
      <c r="AM101" s="38">
        <v>10000</v>
      </c>
      <c r="AN101" s="302">
        <f t="shared" si="3"/>
        <v>190000</v>
      </c>
      <c r="AO101" s="38">
        <v>250000</v>
      </c>
      <c r="AP101" s="33"/>
      <c r="AQ101" s="33"/>
      <c r="AR101" s="446">
        <v>25000</v>
      </c>
      <c r="AS101" s="152" t="s">
        <v>714</v>
      </c>
      <c r="AT101" s="279" t="s">
        <v>715</v>
      </c>
      <c r="AU101" s="279" t="s">
        <v>716</v>
      </c>
      <c r="AV101" s="279" t="s">
        <v>2045</v>
      </c>
      <c r="AW101" s="279" t="s">
        <v>2046</v>
      </c>
      <c r="AX101" s="279" t="s">
        <v>2047</v>
      </c>
      <c r="AY101" s="279" t="s">
        <v>2048</v>
      </c>
      <c r="AZ101" s="279" t="s">
        <v>1737</v>
      </c>
      <c r="BA101" s="280">
        <v>43604</v>
      </c>
      <c r="BB101" s="279" t="s">
        <v>3441</v>
      </c>
      <c r="BC101" s="279" t="s">
        <v>2049</v>
      </c>
      <c r="BD101" s="279" t="s">
        <v>2050</v>
      </c>
      <c r="BE101" s="279"/>
      <c r="BF101" s="279" t="s">
        <v>2051</v>
      </c>
      <c r="BG101" s="279" t="s">
        <v>2048</v>
      </c>
      <c r="BH101" s="279" t="s">
        <v>1737</v>
      </c>
      <c r="BI101" s="280">
        <v>43615</v>
      </c>
      <c r="BJ101" s="279" t="s">
        <v>949</v>
      </c>
      <c r="BK101" s="279"/>
      <c r="BL101" s="279"/>
      <c r="BM101" s="279" t="s">
        <v>2052</v>
      </c>
      <c r="BN101" s="279" t="s">
        <v>2053</v>
      </c>
      <c r="BO101" s="279" t="s">
        <v>2054</v>
      </c>
      <c r="BP101" s="279"/>
      <c r="BR101" s="289" t="s">
        <v>2055</v>
      </c>
      <c r="BS101" s="279" t="s">
        <v>2056</v>
      </c>
      <c r="BT101" s="279"/>
      <c r="BU101" s="279"/>
      <c r="BV101" s="279"/>
      <c r="BW101" s="279"/>
      <c r="BX101" s="174" t="s">
        <v>2057</v>
      </c>
      <c r="BY101" s="174" t="s">
        <v>2059</v>
      </c>
      <c r="BZ101" s="174" t="s">
        <v>2058</v>
      </c>
      <c r="CA101" s="174"/>
      <c r="CB101" s="174"/>
      <c r="CC101" s="28"/>
      <c r="CD101" s="25"/>
      <c r="CE101" s="25"/>
      <c r="CF101" s="25"/>
      <c r="CG101" s="25"/>
      <c r="CH101" s="25"/>
      <c r="CI101" s="25"/>
      <c r="CJ101" s="25"/>
      <c r="CK101" s="25"/>
    </row>
    <row r="102" spans="1:89" s="208" customFormat="1" ht="23.25">
      <c r="A102" s="185">
        <v>76</v>
      </c>
      <c r="B102" s="204"/>
      <c r="C102" s="185" t="s">
        <v>1302</v>
      </c>
      <c r="D102" s="185" t="s">
        <v>2918</v>
      </c>
      <c r="E102" s="204" t="s">
        <v>2918</v>
      </c>
      <c r="F102" s="204" t="s">
        <v>4293</v>
      </c>
      <c r="G102" s="204" t="s">
        <v>4294</v>
      </c>
      <c r="H102" s="186" t="s">
        <v>4295</v>
      </c>
      <c r="I102" s="186" t="s">
        <v>4296</v>
      </c>
      <c r="J102" s="186">
        <v>7</v>
      </c>
      <c r="K102" s="187"/>
      <c r="L102" s="196"/>
      <c r="M102" s="189">
        <v>556397</v>
      </c>
      <c r="N102" s="190">
        <v>654660</v>
      </c>
      <c r="O102" s="191">
        <v>350000</v>
      </c>
      <c r="P102" s="192" t="s">
        <v>4297</v>
      </c>
      <c r="Q102" s="193">
        <v>11943</v>
      </c>
      <c r="R102" s="192"/>
      <c r="S102" s="193">
        <v>5265</v>
      </c>
      <c r="T102" s="191"/>
      <c r="U102" s="194"/>
      <c r="V102" s="196"/>
      <c r="W102" s="196"/>
      <c r="X102" s="195"/>
      <c r="Y102" s="194"/>
      <c r="Z102" s="190"/>
      <c r="AA102" s="196"/>
      <c r="AB102" s="191"/>
      <c r="AC102" s="194"/>
      <c r="AD102" s="196"/>
      <c r="AE102" s="196"/>
      <c r="AF102" s="197"/>
      <c r="AG102" s="196"/>
      <c r="AH102" s="190"/>
      <c r="AI102" s="196"/>
      <c r="AJ102" s="195"/>
      <c r="AK102" s="194"/>
      <c r="AL102" s="198">
        <v>200000</v>
      </c>
      <c r="AM102" s="199">
        <v>15000</v>
      </c>
      <c r="AN102" s="302">
        <f t="shared" si="3"/>
        <v>185000</v>
      </c>
      <c r="AO102" s="199">
        <v>250000</v>
      </c>
      <c r="AP102" s="191"/>
      <c r="AQ102" s="191">
        <v>5500</v>
      </c>
      <c r="AR102" s="446">
        <v>25000</v>
      </c>
      <c r="AS102" s="200" t="s">
        <v>3410</v>
      </c>
      <c r="AT102" s="401" t="s">
        <v>3411</v>
      </c>
      <c r="AU102" s="401" t="s">
        <v>3412</v>
      </c>
      <c r="AV102" s="401" t="s">
        <v>2060</v>
      </c>
      <c r="AW102" s="401" t="s">
        <v>2061</v>
      </c>
      <c r="AX102" s="401" t="s">
        <v>2062</v>
      </c>
      <c r="AY102" s="401" t="s">
        <v>2063</v>
      </c>
      <c r="AZ102" s="401" t="s">
        <v>4296</v>
      </c>
      <c r="BA102" s="402">
        <v>2860</v>
      </c>
      <c r="BB102" s="397"/>
      <c r="BC102" s="397"/>
      <c r="BD102" s="397"/>
      <c r="BE102" s="397"/>
      <c r="BF102" s="397"/>
      <c r="BG102" s="397"/>
      <c r="BH102" s="397"/>
      <c r="BI102" s="397"/>
      <c r="BJ102" s="397" t="s">
        <v>2000</v>
      </c>
      <c r="BK102" s="200"/>
      <c r="BL102" s="200"/>
      <c r="BM102" s="221" t="s">
        <v>1952</v>
      </c>
      <c r="BN102" s="397"/>
      <c r="BO102" s="221" t="s">
        <v>1953</v>
      </c>
      <c r="BP102" s="221" t="s">
        <v>1954</v>
      </c>
      <c r="BQ102" s="398" t="s">
        <v>1955</v>
      </c>
      <c r="BR102" s="200"/>
      <c r="BS102" s="200" t="s">
        <v>1956</v>
      </c>
      <c r="BT102" s="397"/>
      <c r="BU102" s="221" t="s">
        <v>1957</v>
      </c>
      <c r="BV102" s="200" t="s">
        <v>1958</v>
      </c>
      <c r="BW102" s="200"/>
      <c r="BX102" s="397" t="s">
        <v>1959</v>
      </c>
      <c r="BY102" s="397" t="s">
        <v>1960</v>
      </c>
      <c r="BZ102" s="398" t="s">
        <v>1961</v>
      </c>
      <c r="CA102" s="200"/>
      <c r="CB102" s="200"/>
      <c r="CC102" s="196"/>
      <c r="CD102" s="207"/>
      <c r="CE102" s="207"/>
      <c r="CF102" s="207"/>
      <c r="CG102" s="207"/>
      <c r="CH102" s="207"/>
      <c r="CI102" s="207"/>
      <c r="CJ102" s="207"/>
      <c r="CK102" s="207"/>
    </row>
    <row r="103" spans="1:89" ht="15.75">
      <c r="A103" s="26">
        <v>77</v>
      </c>
      <c r="B103" s="53"/>
      <c r="D103" s="26" t="s">
        <v>2918</v>
      </c>
      <c r="E103" s="53" t="s">
        <v>2918</v>
      </c>
      <c r="F103" s="53" t="s">
        <v>4298</v>
      </c>
      <c r="G103" s="53" t="s">
        <v>795</v>
      </c>
      <c r="H103" s="29" t="s">
        <v>4299</v>
      </c>
      <c r="I103" s="29" t="s">
        <v>3531</v>
      </c>
      <c r="J103" s="29">
        <v>6</v>
      </c>
      <c r="K103" s="30"/>
      <c r="L103" s="28"/>
      <c r="M103" s="170">
        <v>322801</v>
      </c>
      <c r="N103" s="35">
        <v>336305</v>
      </c>
      <c r="O103" s="33">
        <v>180000</v>
      </c>
      <c r="P103" s="51" t="s">
        <v>1527</v>
      </c>
      <c r="Q103" s="51"/>
      <c r="R103" s="51"/>
      <c r="S103" s="32"/>
      <c r="T103" s="33"/>
      <c r="U103" s="34"/>
      <c r="V103" s="28"/>
      <c r="W103" s="28"/>
      <c r="X103" s="37"/>
      <c r="Y103" s="34"/>
      <c r="Z103" s="35"/>
      <c r="AA103" s="28"/>
      <c r="AB103" s="33"/>
      <c r="AC103" s="34"/>
      <c r="AD103" s="28"/>
      <c r="AE103" s="28"/>
      <c r="AF103" s="36"/>
      <c r="AG103" s="28"/>
      <c r="AH103" s="35"/>
      <c r="AI103" s="28"/>
      <c r="AJ103" s="37"/>
      <c r="AK103" s="34"/>
      <c r="AL103" s="64">
        <v>200000</v>
      </c>
      <c r="AM103" s="38">
        <f t="shared" si="2"/>
        <v>0</v>
      </c>
      <c r="AN103" s="302">
        <f t="shared" si="3"/>
        <v>200000</v>
      </c>
      <c r="AO103" s="38">
        <v>250000</v>
      </c>
      <c r="AP103" s="33"/>
      <c r="AQ103" s="33"/>
      <c r="AR103" s="446">
        <v>25000</v>
      </c>
      <c r="AS103" s="152" t="s">
        <v>3590</v>
      </c>
      <c r="AT103" s="26" t="s">
        <v>3591</v>
      </c>
      <c r="AU103" s="26" t="s">
        <v>3592</v>
      </c>
      <c r="AV103" s="26" t="s">
        <v>2064</v>
      </c>
      <c r="AW103" s="26"/>
      <c r="AX103" s="26" t="s">
        <v>2065</v>
      </c>
      <c r="AY103" s="26" t="s">
        <v>3836</v>
      </c>
      <c r="AZ103" s="26" t="s">
        <v>3531</v>
      </c>
      <c r="BA103" s="40">
        <v>48226</v>
      </c>
      <c r="BB103" s="26" t="s">
        <v>2066</v>
      </c>
      <c r="BC103" s="26" t="s">
        <v>2067</v>
      </c>
      <c r="BD103" s="26" t="s">
        <v>3219</v>
      </c>
      <c r="BE103" s="26"/>
      <c r="BF103" s="26"/>
      <c r="BG103" s="26"/>
      <c r="BH103" s="26"/>
      <c r="BI103" s="26"/>
      <c r="BJ103" s="26"/>
      <c r="BK103" s="26"/>
      <c r="BL103" s="26"/>
      <c r="BM103" s="26" t="s">
        <v>2068</v>
      </c>
      <c r="BN103" s="26"/>
      <c r="BO103" s="26"/>
      <c r="BP103" s="26"/>
      <c r="BR103" s="44" t="s">
        <v>2069</v>
      </c>
      <c r="BS103" s="26"/>
      <c r="BT103" s="26"/>
      <c r="BU103" s="26"/>
      <c r="BV103" s="26"/>
      <c r="BW103" s="26"/>
      <c r="BX103" s="28" t="s">
        <v>2070</v>
      </c>
      <c r="BY103" s="28" t="s">
        <v>2072</v>
      </c>
      <c r="BZ103" s="28"/>
      <c r="CA103" s="28" t="s">
        <v>2071</v>
      </c>
      <c r="CB103" s="28" t="s">
        <v>2073</v>
      </c>
      <c r="CC103" s="28"/>
      <c r="CD103" s="25"/>
      <c r="CE103" s="25"/>
      <c r="CF103" s="25"/>
      <c r="CG103" s="25"/>
      <c r="CH103" s="25"/>
      <c r="CI103" s="25"/>
      <c r="CJ103" s="25"/>
      <c r="CK103" s="25"/>
    </row>
    <row r="104" spans="1:89" ht="34.5">
      <c r="A104" s="26">
        <v>84</v>
      </c>
      <c r="B104" s="53"/>
      <c r="C104" s="26" t="s">
        <v>3524</v>
      </c>
      <c r="D104" s="26" t="s">
        <v>2918</v>
      </c>
      <c r="E104" s="53" t="s">
        <v>2918</v>
      </c>
      <c r="F104" s="53" t="s">
        <v>1365</v>
      </c>
      <c r="G104" s="53" t="s">
        <v>811</v>
      </c>
      <c r="H104" s="29" t="s">
        <v>1366</v>
      </c>
      <c r="I104" s="29" t="s">
        <v>2914</v>
      </c>
      <c r="J104" s="29">
        <v>6</v>
      </c>
      <c r="K104" s="30"/>
      <c r="L104" s="28"/>
      <c r="M104" s="170">
        <v>23404</v>
      </c>
      <c r="N104" s="35">
        <v>80421</v>
      </c>
      <c r="O104" s="33">
        <v>155000</v>
      </c>
      <c r="P104" s="51"/>
      <c r="Q104" s="51"/>
      <c r="R104" s="51"/>
      <c r="S104" s="32"/>
      <c r="T104" s="33"/>
      <c r="U104" s="34"/>
      <c r="V104" s="28"/>
      <c r="W104" s="28"/>
      <c r="X104" s="37"/>
      <c r="Y104" s="34"/>
      <c r="Z104" s="35"/>
      <c r="AA104" s="28"/>
      <c r="AB104" s="33"/>
      <c r="AC104" s="34"/>
      <c r="AD104" s="28"/>
      <c r="AE104" s="28"/>
      <c r="AF104" s="36"/>
      <c r="AG104" s="28"/>
      <c r="AH104" s="35"/>
      <c r="AI104" s="28"/>
      <c r="AJ104" s="37"/>
      <c r="AK104" s="34"/>
      <c r="AL104" s="64">
        <v>200000</v>
      </c>
      <c r="AM104" s="38">
        <f t="shared" si="2"/>
        <v>0</v>
      </c>
      <c r="AN104" s="302">
        <f t="shared" si="3"/>
        <v>200000</v>
      </c>
      <c r="AO104" s="38">
        <v>250000</v>
      </c>
      <c r="AP104" s="33"/>
      <c r="AQ104" s="33"/>
      <c r="AR104" s="446">
        <v>25000</v>
      </c>
      <c r="AS104" s="152" t="s">
        <v>3413</v>
      </c>
      <c r="AT104" s="279" t="s">
        <v>3414</v>
      </c>
      <c r="AU104" s="368" t="s">
        <v>2077</v>
      </c>
      <c r="AV104" s="279" t="s">
        <v>2074</v>
      </c>
      <c r="AW104" s="279"/>
      <c r="AX104" s="279" t="s">
        <v>2075</v>
      </c>
      <c r="AY104" s="279" t="s">
        <v>2076</v>
      </c>
      <c r="AZ104" s="279" t="s">
        <v>2914</v>
      </c>
      <c r="BA104" s="280">
        <v>94611</v>
      </c>
      <c r="BB104" s="279" t="s">
        <v>2078</v>
      </c>
      <c r="BC104" s="279" t="s">
        <v>2079</v>
      </c>
      <c r="BD104" s="279" t="s">
        <v>2080</v>
      </c>
      <c r="BE104" s="279"/>
      <c r="BF104" s="279"/>
      <c r="BG104" s="279"/>
      <c r="BH104" s="279"/>
      <c r="BI104" s="279"/>
      <c r="BJ104" s="279" t="s">
        <v>549</v>
      </c>
      <c r="BK104" s="279"/>
      <c r="BL104" s="279"/>
      <c r="BM104" s="279" t="s">
        <v>2081</v>
      </c>
      <c r="BN104" s="279"/>
      <c r="BO104" s="279" t="s">
        <v>2082</v>
      </c>
      <c r="BP104" s="279"/>
      <c r="BR104" s="289" t="s">
        <v>2083</v>
      </c>
      <c r="BS104" s="279" t="s">
        <v>2084</v>
      </c>
      <c r="BT104" s="279"/>
      <c r="BU104" s="279"/>
      <c r="BV104" s="279"/>
      <c r="BW104" s="279"/>
      <c r="BX104" s="174" t="s">
        <v>2330</v>
      </c>
      <c r="BY104" s="174" t="s">
        <v>2332</v>
      </c>
      <c r="BZ104" s="150" t="s">
        <v>2331</v>
      </c>
      <c r="CA104" s="174"/>
      <c r="CB104" s="174"/>
      <c r="CC104" s="28"/>
      <c r="CD104" s="25"/>
      <c r="CE104" s="25"/>
      <c r="CF104" s="25"/>
      <c r="CG104" s="25"/>
      <c r="CH104" s="25"/>
      <c r="CI104" s="25"/>
      <c r="CJ104" s="25"/>
      <c r="CK104" s="25"/>
    </row>
    <row r="105" spans="1:89" ht="15.75">
      <c r="A105" s="26">
        <v>88</v>
      </c>
      <c r="B105" s="53" t="s">
        <v>1780</v>
      </c>
      <c r="C105" s="26" t="s">
        <v>3524</v>
      </c>
      <c r="D105" s="26" t="s">
        <v>2918</v>
      </c>
      <c r="E105" s="53" t="s">
        <v>2918</v>
      </c>
      <c r="F105" s="53" t="s">
        <v>4175</v>
      </c>
      <c r="G105" s="53" t="s">
        <v>4176</v>
      </c>
      <c r="H105" s="29" t="s">
        <v>4177</v>
      </c>
      <c r="I105" s="29" t="s">
        <v>2520</v>
      </c>
      <c r="J105" s="29">
        <v>4</v>
      </c>
      <c r="K105" s="30"/>
      <c r="L105" s="28"/>
      <c r="M105" s="170">
        <v>74911</v>
      </c>
      <c r="N105" s="35">
        <v>99439</v>
      </c>
      <c r="O105" s="33">
        <v>110000</v>
      </c>
      <c r="P105" s="51" t="s">
        <v>862</v>
      </c>
      <c r="Q105" s="32">
        <v>2111</v>
      </c>
      <c r="R105" s="51"/>
      <c r="S105" s="32">
        <v>611</v>
      </c>
      <c r="T105" s="33"/>
      <c r="U105" s="34"/>
      <c r="V105" s="28"/>
      <c r="W105" s="28"/>
      <c r="X105" s="37"/>
      <c r="Y105" s="34"/>
      <c r="Z105" s="35"/>
      <c r="AA105" s="28"/>
      <c r="AB105" s="33"/>
      <c r="AC105" s="34"/>
      <c r="AD105" s="28"/>
      <c r="AE105" s="28"/>
      <c r="AF105" s="36"/>
      <c r="AG105" s="28"/>
      <c r="AH105" s="35"/>
      <c r="AI105" s="28"/>
      <c r="AJ105" s="37"/>
      <c r="AK105" s="34"/>
      <c r="AL105" s="64">
        <v>200000</v>
      </c>
      <c r="AM105" s="38">
        <v>20000</v>
      </c>
      <c r="AN105" s="302">
        <f t="shared" si="3"/>
        <v>180000</v>
      </c>
      <c r="AO105" s="38">
        <v>250000</v>
      </c>
      <c r="AP105" s="33"/>
      <c r="AQ105" s="33"/>
      <c r="AR105" s="446">
        <v>25000</v>
      </c>
      <c r="AS105" s="152" t="s">
        <v>3350</v>
      </c>
      <c r="AT105" s="279" t="s">
        <v>3351</v>
      </c>
      <c r="AU105" s="279" t="s">
        <v>3352</v>
      </c>
      <c r="AV105" s="279" t="s">
        <v>2333</v>
      </c>
      <c r="AW105" s="279" t="s">
        <v>2334</v>
      </c>
      <c r="AX105" s="279" t="s">
        <v>2335</v>
      </c>
      <c r="AY105" s="279" t="s">
        <v>2336</v>
      </c>
      <c r="AZ105" s="279" t="s">
        <v>2520</v>
      </c>
      <c r="BA105" s="280">
        <v>55102</v>
      </c>
      <c r="BB105" s="281" t="s">
        <v>2337</v>
      </c>
      <c r="BC105" s="279" t="s">
        <v>3441</v>
      </c>
      <c r="BD105" s="279" t="s">
        <v>3441</v>
      </c>
      <c r="BE105" s="279"/>
      <c r="BF105" s="279" t="s">
        <v>2338</v>
      </c>
      <c r="BG105" s="279" t="s">
        <v>2336</v>
      </c>
      <c r="BH105" s="279" t="s">
        <v>2520</v>
      </c>
      <c r="BI105" s="279">
        <v>55102</v>
      </c>
      <c r="BJ105" s="279" t="s">
        <v>2112</v>
      </c>
      <c r="BK105" s="279"/>
      <c r="BL105" s="279"/>
      <c r="BM105" s="279" t="s">
        <v>2339</v>
      </c>
      <c r="BN105" s="279"/>
      <c r="BO105" s="279" t="s">
        <v>2340</v>
      </c>
      <c r="BP105" s="279"/>
      <c r="BR105" s="289" t="s">
        <v>2341</v>
      </c>
      <c r="BS105" s="279" t="s">
        <v>2342</v>
      </c>
      <c r="BT105" s="279"/>
      <c r="BU105" s="279"/>
      <c r="BV105" s="279"/>
      <c r="BW105" s="279"/>
      <c r="BX105" s="287" t="s">
        <v>2343</v>
      </c>
      <c r="BY105" s="174" t="s">
        <v>1436</v>
      </c>
      <c r="BZ105" s="150" t="s">
        <v>2344</v>
      </c>
      <c r="CA105" s="174" t="s">
        <v>1435</v>
      </c>
      <c r="CB105" s="174"/>
      <c r="CC105" s="28"/>
      <c r="CD105" s="25"/>
      <c r="CE105" s="25"/>
      <c r="CF105" s="25"/>
      <c r="CG105" s="25"/>
      <c r="CH105" s="25"/>
      <c r="CI105" s="25"/>
      <c r="CJ105" s="25"/>
      <c r="CK105" s="25"/>
    </row>
    <row r="106" spans="1:89" ht="23.25">
      <c r="A106" s="26">
        <v>78</v>
      </c>
      <c r="B106" s="53"/>
      <c r="D106" s="26" t="s">
        <v>2918</v>
      </c>
      <c r="E106" s="53" t="s">
        <v>2918</v>
      </c>
      <c r="F106" s="53" t="s">
        <v>4300</v>
      </c>
      <c r="G106" s="53" t="s">
        <v>3426</v>
      </c>
      <c r="H106" s="29" t="s">
        <v>4301</v>
      </c>
      <c r="I106" s="29" t="s">
        <v>3543</v>
      </c>
      <c r="J106" s="29">
        <v>9</v>
      </c>
      <c r="K106" s="30"/>
      <c r="L106" s="28"/>
      <c r="M106" s="170">
        <v>409898</v>
      </c>
      <c r="N106" s="35">
        <v>446763</v>
      </c>
      <c r="O106" s="33">
        <v>150000</v>
      </c>
      <c r="P106" s="51" t="s">
        <v>4302</v>
      </c>
      <c r="Q106" s="32">
        <v>35315</v>
      </c>
      <c r="R106" s="51"/>
      <c r="S106" s="32">
        <v>79715</v>
      </c>
      <c r="T106" s="33"/>
      <c r="U106" s="34"/>
      <c r="V106" s="28"/>
      <c r="W106" s="28"/>
      <c r="X106" s="37"/>
      <c r="Y106" s="34"/>
      <c r="Z106" s="35"/>
      <c r="AA106" s="28"/>
      <c r="AB106" s="33"/>
      <c r="AC106" s="34"/>
      <c r="AD106" s="28"/>
      <c r="AE106" s="28"/>
      <c r="AF106" s="36"/>
      <c r="AG106" s="28"/>
      <c r="AH106" s="35"/>
      <c r="AI106" s="28"/>
      <c r="AJ106" s="37"/>
      <c r="AK106" s="34"/>
      <c r="AL106" s="64">
        <v>200000</v>
      </c>
      <c r="AM106" s="38">
        <f t="shared" si="2"/>
        <v>0</v>
      </c>
      <c r="AN106" s="302">
        <f t="shared" si="3"/>
        <v>200000</v>
      </c>
      <c r="AO106" s="38">
        <v>250000</v>
      </c>
      <c r="AP106" s="33">
        <v>476500</v>
      </c>
      <c r="AQ106" s="33"/>
      <c r="AR106" s="446">
        <v>25000</v>
      </c>
      <c r="AS106" s="152" t="s">
        <v>2659</v>
      </c>
      <c r="AT106" s="279" t="s">
        <v>2660</v>
      </c>
      <c r="AU106" s="279" t="s">
        <v>2661</v>
      </c>
      <c r="AV106" s="279" t="s">
        <v>1437</v>
      </c>
      <c r="AW106" s="279" t="s">
        <v>1438</v>
      </c>
      <c r="AX106" s="279" t="s">
        <v>1439</v>
      </c>
      <c r="AY106" s="279" t="s">
        <v>1693</v>
      </c>
      <c r="AZ106" s="279" t="s">
        <v>3543</v>
      </c>
      <c r="BA106" s="280">
        <v>22310</v>
      </c>
      <c r="BB106" s="281" t="s">
        <v>1440</v>
      </c>
      <c r="BC106" s="279" t="s">
        <v>3441</v>
      </c>
      <c r="BD106" s="279" t="s">
        <v>1441</v>
      </c>
      <c r="BE106" s="279"/>
      <c r="BF106" s="279" t="s">
        <v>1442</v>
      </c>
      <c r="BG106" s="279" t="s">
        <v>3807</v>
      </c>
      <c r="BH106" s="279" t="s">
        <v>3543</v>
      </c>
      <c r="BI106" s="280">
        <v>22207</v>
      </c>
      <c r="BJ106" s="279" t="s">
        <v>1679</v>
      </c>
      <c r="BK106" s="279" t="s">
        <v>1443</v>
      </c>
      <c r="BL106" s="279"/>
      <c r="BM106" s="279" t="s">
        <v>1896</v>
      </c>
      <c r="BN106" s="279" t="s">
        <v>1897</v>
      </c>
      <c r="BO106" s="279" t="s">
        <v>1898</v>
      </c>
      <c r="BP106" s="279"/>
      <c r="BQ106" s="289"/>
      <c r="BR106" s="289"/>
      <c r="BS106" s="279" t="s">
        <v>1899</v>
      </c>
      <c r="BT106" s="279"/>
      <c r="BU106" s="279"/>
      <c r="BV106" s="279"/>
      <c r="BW106" s="279"/>
      <c r="BX106" s="174" t="s">
        <v>1900</v>
      </c>
      <c r="BY106" s="174"/>
      <c r="BZ106" s="174"/>
      <c r="CA106" s="174" t="s">
        <v>1901</v>
      </c>
      <c r="CB106" s="174"/>
      <c r="CC106" s="28"/>
      <c r="CD106" s="25"/>
      <c r="CE106" s="25"/>
      <c r="CF106" s="25"/>
      <c r="CG106" s="25"/>
      <c r="CH106" s="25"/>
      <c r="CI106" s="25"/>
      <c r="CJ106" s="25"/>
      <c r="CK106" s="25"/>
    </row>
    <row r="107" spans="1:89" s="292" customFormat="1" ht="15.75">
      <c r="A107" s="272">
        <v>90</v>
      </c>
      <c r="B107" s="424"/>
      <c r="C107" s="272" t="s">
        <v>1354</v>
      </c>
      <c r="D107" s="272" t="s">
        <v>2918</v>
      </c>
      <c r="E107" s="424" t="s">
        <v>2918</v>
      </c>
      <c r="F107" s="424" t="s">
        <v>607</v>
      </c>
      <c r="G107" s="424" t="s">
        <v>608</v>
      </c>
      <c r="H107" s="290" t="s">
        <v>609</v>
      </c>
      <c r="I107" s="290" t="s">
        <v>1046</v>
      </c>
      <c r="J107" s="290">
        <v>23</v>
      </c>
      <c r="K107" s="291"/>
      <c r="L107" s="274"/>
      <c r="M107" s="293">
        <v>107063</v>
      </c>
      <c r="N107" s="294">
        <v>94048</v>
      </c>
      <c r="O107" s="303"/>
      <c r="P107" s="325"/>
      <c r="Q107" s="325"/>
      <c r="R107" s="325"/>
      <c r="S107" s="326"/>
      <c r="T107" s="303"/>
      <c r="U107" s="327"/>
      <c r="V107" s="274"/>
      <c r="W107" s="274"/>
      <c r="X107" s="328"/>
      <c r="Y107" s="327"/>
      <c r="Z107" s="294"/>
      <c r="AA107" s="274"/>
      <c r="AB107" s="303"/>
      <c r="AC107" s="327"/>
      <c r="AD107" s="274"/>
      <c r="AE107" s="274"/>
      <c r="AF107" s="329"/>
      <c r="AG107" s="274"/>
      <c r="AH107" s="294"/>
      <c r="AI107" s="274"/>
      <c r="AJ107" s="328"/>
      <c r="AK107" s="327"/>
      <c r="AL107" s="301">
        <v>200000</v>
      </c>
      <c r="AM107" s="302">
        <f t="shared" si="2"/>
        <v>0</v>
      </c>
      <c r="AN107" s="302">
        <f t="shared" si="3"/>
        <v>200000</v>
      </c>
      <c r="AO107" s="302">
        <v>250000</v>
      </c>
      <c r="AP107" s="303">
        <v>12500</v>
      </c>
      <c r="AQ107" s="303"/>
      <c r="AR107" s="446">
        <v>25000</v>
      </c>
      <c r="AS107" s="304" t="s">
        <v>3415</v>
      </c>
      <c r="AT107" s="304" t="s">
        <v>3416</v>
      </c>
      <c r="AU107" s="304" t="s">
        <v>3417</v>
      </c>
      <c r="AV107" s="272"/>
      <c r="AW107" s="272"/>
      <c r="AX107" s="272"/>
      <c r="AY107" s="272"/>
      <c r="AZ107" s="272"/>
      <c r="BA107" s="273"/>
      <c r="BB107" s="272"/>
      <c r="BC107" s="272"/>
      <c r="BD107" s="272"/>
      <c r="BE107" s="272"/>
      <c r="BF107" s="272"/>
      <c r="BG107" s="272"/>
      <c r="BH107" s="272"/>
      <c r="BI107" s="273"/>
      <c r="BJ107" s="272"/>
      <c r="BK107" s="272"/>
      <c r="BL107" s="272"/>
      <c r="BM107" s="322" t="s">
        <v>2232</v>
      </c>
      <c r="BN107" s="272"/>
      <c r="BO107" s="272"/>
      <c r="BP107" s="272"/>
      <c r="BQ107" s="381"/>
      <c r="BR107" s="381"/>
      <c r="BS107" s="272"/>
      <c r="BT107" s="272"/>
      <c r="BU107" s="272"/>
      <c r="BV107" s="272"/>
      <c r="BW107" s="272"/>
      <c r="BX107" s="274"/>
      <c r="BY107" s="274"/>
      <c r="BZ107" s="274"/>
      <c r="CA107" s="274"/>
      <c r="CB107" s="274"/>
      <c r="CC107" s="274"/>
      <c r="CD107" s="296"/>
      <c r="CE107" s="296"/>
      <c r="CF107" s="296"/>
      <c r="CG107" s="296"/>
      <c r="CH107" s="296"/>
      <c r="CI107" s="296"/>
      <c r="CJ107" s="296"/>
      <c r="CK107" s="296"/>
    </row>
    <row r="108" spans="1:89" ht="23.25">
      <c r="A108" s="26">
        <v>80</v>
      </c>
      <c r="B108" s="53"/>
      <c r="C108" s="26" t="s">
        <v>283</v>
      </c>
      <c r="D108" s="26" t="s">
        <v>2918</v>
      </c>
      <c r="E108" s="53" t="s">
        <v>2918</v>
      </c>
      <c r="F108" s="53" t="s">
        <v>4306</v>
      </c>
      <c r="G108" s="53" t="s">
        <v>4307</v>
      </c>
      <c r="H108" s="29" t="s">
        <v>4308</v>
      </c>
      <c r="I108" s="29" t="s">
        <v>4309</v>
      </c>
      <c r="J108" s="29">
        <v>6</v>
      </c>
      <c r="K108" s="30"/>
      <c r="L108" s="28"/>
      <c r="M108" s="170">
        <v>1710579</v>
      </c>
      <c r="N108" s="35">
        <v>1740319</v>
      </c>
      <c r="O108" s="33">
        <v>150000</v>
      </c>
      <c r="P108" s="51" t="s">
        <v>4310</v>
      </c>
      <c r="Q108" s="51"/>
      <c r="R108" s="32">
        <v>5982</v>
      </c>
      <c r="S108" s="32">
        <v>26456</v>
      </c>
      <c r="T108" s="33"/>
      <c r="U108" s="34"/>
      <c r="V108" s="28"/>
      <c r="W108" s="28"/>
      <c r="X108" s="37"/>
      <c r="Y108" s="34"/>
      <c r="Z108" s="35"/>
      <c r="AA108" s="28"/>
      <c r="AB108" s="33"/>
      <c r="AC108" s="34"/>
      <c r="AD108" s="28"/>
      <c r="AE108" s="28"/>
      <c r="AF108" s="36"/>
      <c r="AG108" s="28"/>
      <c r="AH108" s="35"/>
      <c r="AI108" s="28"/>
      <c r="AJ108" s="37"/>
      <c r="AK108" s="34"/>
      <c r="AL108" s="64">
        <v>200000</v>
      </c>
      <c r="AM108" s="38">
        <v>30000</v>
      </c>
      <c r="AN108" s="302">
        <f t="shared" si="3"/>
        <v>170000</v>
      </c>
      <c r="AO108" s="38">
        <v>250000</v>
      </c>
      <c r="AP108" s="33"/>
      <c r="AQ108" s="33"/>
      <c r="AR108" s="446">
        <v>25000</v>
      </c>
      <c r="AS108" s="151" t="s">
        <v>3605</v>
      </c>
      <c r="AT108" s="279" t="s">
        <v>3606</v>
      </c>
      <c r="AU108" s="279" t="s">
        <v>3607</v>
      </c>
      <c r="AV108" s="279" t="s">
        <v>1902</v>
      </c>
      <c r="AW108" s="279" t="s">
        <v>1903</v>
      </c>
      <c r="AX108" s="279" t="s">
        <v>1904</v>
      </c>
      <c r="AY108" s="279" t="s">
        <v>1905</v>
      </c>
      <c r="AZ108" s="279" t="s">
        <v>4309</v>
      </c>
      <c r="BA108" s="280">
        <v>7601</v>
      </c>
      <c r="BB108" s="279" t="s">
        <v>3441</v>
      </c>
      <c r="BC108" s="279"/>
      <c r="BD108" s="279" t="s">
        <v>1906</v>
      </c>
      <c r="BE108" s="279"/>
      <c r="BF108" s="279" t="s">
        <v>1907</v>
      </c>
      <c r="BG108" s="279" t="s">
        <v>1908</v>
      </c>
      <c r="BH108" s="279" t="s">
        <v>4309</v>
      </c>
      <c r="BI108" s="279">
        <v>7410</v>
      </c>
      <c r="BJ108" s="279" t="s">
        <v>2112</v>
      </c>
      <c r="BK108" s="279"/>
      <c r="BL108" s="279"/>
      <c r="BM108" s="279" t="s">
        <v>4370</v>
      </c>
      <c r="BN108" s="279" t="s">
        <v>4371</v>
      </c>
      <c r="BO108" s="279" t="s">
        <v>4372</v>
      </c>
      <c r="BP108" s="279"/>
      <c r="BR108" s="166" t="s">
        <v>4329</v>
      </c>
      <c r="BS108" s="279" t="s">
        <v>4330</v>
      </c>
      <c r="BT108" s="279"/>
      <c r="BU108" s="279"/>
      <c r="BV108" s="279"/>
      <c r="BW108" s="279"/>
      <c r="BX108" s="174" t="s">
        <v>4331</v>
      </c>
      <c r="BY108" s="174" t="s">
        <v>4333</v>
      </c>
      <c r="BZ108" s="150" t="s">
        <v>4332</v>
      </c>
      <c r="CA108" s="174"/>
      <c r="CB108" s="28"/>
      <c r="CC108" s="28"/>
      <c r="CD108" s="25"/>
      <c r="CE108" s="25"/>
      <c r="CF108" s="25"/>
      <c r="CG108" s="25"/>
      <c r="CH108" s="25"/>
      <c r="CI108" s="25"/>
      <c r="CJ108" s="25"/>
      <c r="CK108" s="25"/>
    </row>
    <row r="109" spans="1:89" ht="34.5">
      <c r="A109" s="26">
        <v>68</v>
      </c>
      <c r="C109" s="26" t="s">
        <v>1733</v>
      </c>
      <c r="D109" s="26" t="s">
        <v>2918</v>
      </c>
      <c r="E109" s="26" t="s">
        <v>2918</v>
      </c>
      <c r="F109" s="26" t="s">
        <v>4311</v>
      </c>
      <c r="G109" s="26" t="s">
        <v>4312</v>
      </c>
      <c r="H109" s="29" t="s">
        <v>4313</v>
      </c>
      <c r="I109" s="29" t="s">
        <v>2914</v>
      </c>
      <c r="J109" s="29">
        <v>8</v>
      </c>
      <c r="K109" s="30"/>
      <c r="L109" s="31"/>
      <c r="M109" s="170">
        <v>38943</v>
      </c>
      <c r="N109" s="35">
        <v>82861</v>
      </c>
      <c r="O109" s="33">
        <v>175000</v>
      </c>
      <c r="P109" s="51"/>
      <c r="Q109" s="51"/>
      <c r="R109" s="51"/>
      <c r="T109" s="33"/>
      <c r="U109" s="34"/>
      <c r="V109" s="28"/>
      <c r="W109" s="28"/>
      <c r="X109" s="33"/>
      <c r="Y109" s="34"/>
      <c r="Z109" s="35"/>
      <c r="AA109" s="28"/>
      <c r="AB109" s="33"/>
      <c r="AC109" s="34"/>
      <c r="AD109" s="28"/>
      <c r="AE109" s="28"/>
      <c r="AF109" s="36"/>
      <c r="AG109" s="28"/>
      <c r="AH109" s="35"/>
      <c r="AI109" s="28"/>
      <c r="AJ109" s="37"/>
      <c r="AK109" s="34"/>
      <c r="AL109" s="64">
        <v>200000</v>
      </c>
      <c r="AM109" s="38">
        <v>30000</v>
      </c>
      <c r="AN109" s="302">
        <f t="shared" si="3"/>
        <v>170000</v>
      </c>
      <c r="AO109" s="38">
        <v>250000</v>
      </c>
      <c r="AP109" s="33"/>
      <c r="AQ109" s="33">
        <v>2000</v>
      </c>
      <c r="AR109" s="446">
        <v>25000</v>
      </c>
      <c r="AS109" s="152" t="s">
        <v>737</v>
      </c>
      <c r="AT109" s="279" t="s">
        <v>738</v>
      </c>
      <c r="AU109" s="279" t="s">
        <v>291</v>
      </c>
      <c r="AV109" s="279" t="s">
        <v>1928</v>
      </c>
      <c r="AW109" s="279" t="s">
        <v>1929</v>
      </c>
      <c r="AX109" s="279" t="s">
        <v>1930</v>
      </c>
      <c r="AY109" s="279" t="s">
        <v>1910</v>
      </c>
      <c r="AZ109" s="279" t="s">
        <v>2914</v>
      </c>
      <c r="BA109" s="280">
        <v>90012</v>
      </c>
      <c r="BB109" s="279" t="s">
        <v>4373</v>
      </c>
      <c r="BC109" s="279" t="s">
        <v>4374</v>
      </c>
      <c r="BD109" s="279" t="s">
        <v>4375</v>
      </c>
      <c r="BE109" s="279"/>
      <c r="BF109" s="279" t="s">
        <v>4376</v>
      </c>
      <c r="BG109" s="279" t="s">
        <v>1324</v>
      </c>
      <c r="BH109" s="279" t="s">
        <v>1325</v>
      </c>
      <c r="BI109" s="279">
        <v>20002</v>
      </c>
      <c r="BJ109" s="279" t="s">
        <v>1679</v>
      </c>
      <c r="BK109" s="279" t="s">
        <v>1327</v>
      </c>
      <c r="BL109" s="279"/>
      <c r="BM109" s="279" t="s">
        <v>4377</v>
      </c>
      <c r="BN109" s="279" t="s">
        <v>4378</v>
      </c>
      <c r="BO109" s="279" t="s">
        <v>4379</v>
      </c>
      <c r="BP109" s="279"/>
      <c r="BQ109" s="289"/>
      <c r="BR109" s="289"/>
      <c r="BS109" s="279" t="s">
        <v>4380</v>
      </c>
      <c r="BT109" s="279"/>
      <c r="BU109" s="279"/>
      <c r="BV109" s="279"/>
      <c r="BW109" s="279"/>
      <c r="BX109" s="174" t="s">
        <v>4377</v>
      </c>
      <c r="BY109" s="174"/>
      <c r="BZ109" s="174"/>
      <c r="CA109" s="174"/>
      <c r="CB109" s="28"/>
      <c r="CC109" s="28"/>
      <c r="CD109" s="25"/>
      <c r="CE109" s="25"/>
      <c r="CF109" s="25"/>
      <c r="CG109" s="25"/>
      <c r="CH109" s="25"/>
      <c r="CI109" s="25"/>
      <c r="CJ109" s="25"/>
      <c r="CK109" s="25"/>
    </row>
    <row r="110" spans="1:89" ht="23.25">
      <c r="A110" s="26">
        <v>87</v>
      </c>
      <c r="B110" s="26" t="s">
        <v>2570</v>
      </c>
      <c r="C110" s="26" t="s">
        <v>2570</v>
      </c>
      <c r="D110" s="26" t="s">
        <v>2918</v>
      </c>
      <c r="E110" s="26" t="s">
        <v>2918</v>
      </c>
      <c r="F110" s="26" t="s">
        <v>610</v>
      </c>
      <c r="G110" s="26" t="s">
        <v>611</v>
      </c>
      <c r="H110" s="29" t="s">
        <v>612</v>
      </c>
      <c r="I110" s="29" t="s">
        <v>2922</v>
      </c>
      <c r="J110" s="29">
        <v>3</v>
      </c>
      <c r="K110" s="30"/>
      <c r="L110" s="31"/>
      <c r="M110" s="170">
        <v>381133</v>
      </c>
      <c r="N110" s="35">
        <v>415794</v>
      </c>
      <c r="O110" s="33">
        <v>125000</v>
      </c>
      <c r="P110" s="51"/>
      <c r="Q110" s="51"/>
      <c r="R110" s="51"/>
      <c r="T110" s="33"/>
      <c r="U110" s="34"/>
      <c r="V110" s="28"/>
      <c r="W110" s="28"/>
      <c r="X110" s="33"/>
      <c r="Y110" s="34"/>
      <c r="Z110" s="35"/>
      <c r="AA110" s="28"/>
      <c r="AB110" s="33"/>
      <c r="AC110" s="34"/>
      <c r="AD110" s="28"/>
      <c r="AE110" s="28"/>
      <c r="AF110" s="36"/>
      <c r="AG110" s="28"/>
      <c r="AH110" s="35"/>
      <c r="AI110" s="28"/>
      <c r="AJ110" s="37"/>
      <c r="AK110" s="34"/>
      <c r="AL110" s="64">
        <v>200000</v>
      </c>
      <c r="AM110" s="38">
        <v>28575</v>
      </c>
      <c r="AN110" s="302">
        <f t="shared" si="3"/>
        <v>171425</v>
      </c>
      <c r="AO110" s="38">
        <v>250000</v>
      </c>
      <c r="AP110" s="33"/>
      <c r="AQ110" s="33"/>
      <c r="AR110" s="446">
        <v>25000</v>
      </c>
      <c r="AS110" s="152" t="s">
        <v>439</v>
      </c>
      <c r="AT110" s="351" t="s">
        <v>7</v>
      </c>
      <c r="AU110" s="351" t="s">
        <v>8</v>
      </c>
      <c r="AV110" s="279" t="s">
        <v>4381</v>
      </c>
      <c r="AW110" s="279" t="s">
        <v>4382</v>
      </c>
      <c r="AX110" s="279" t="s">
        <v>4383</v>
      </c>
      <c r="AY110" s="279" t="s">
        <v>4384</v>
      </c>
      <c r="AZ110" s="279" t="s">
        <v>2922</v>
      </c>
      <c r="BA110" s="280">
        <v>21093</v>
      </c>
      <c r="BB110" s="279" t="s">
        <v>4385</v>
      </c>
      <c r="BC110" s="369"/>
      <c r="BD110" s="279" t="s">
        <v>4386</v>
      </c>
      <c r="BE110" s="279"/>
      <c r="BF110" s="279" t="s">
        <v>4387</v>
      </c>
      <c r="BG110" s="279" t="s">
        <v>4388</v>
      </c>
      <c r="BH110" s="279" t="s">
        <v>2922</v>
      </c>
      <c r="BI110" s="279">
        <v>21030</v>
      </c>
      <c r="BJ110" s="279" t="s">
        <v>1679</v>
      </c>
      <c r="BK110" s="279" t="s">
        <v>4389</v>
      </c>
      <c r="BL110" s="279"/>
      <c r="BM110" s="351" t="s">
        <v>4390</v>
      </c>
      <c r="BN110" s="351" t="s">
        <v>4381</v>
      </c>
      <c r="BO110" s="351" t="s">
        <v>4391</v>
      </c>
      <c r="BP110" s="351"/>
      <c r="BQ110" s="351"/>
      <c r="BR110" s="351"/>
      <c r="BS110" s="351" t="s">
        <v>1637</v>
      </c>
      <c r="BT110" s="351"/>
      <c r="BU110" s="351"/>
      <c r="BV110" s="351"/>
      <c r="BW110" s="351"/>
      <c r="BX110" s="174" t="s">
        <v>4392</v>
      </c>
      <c r="BY110" s="174" t="s">
        <v>4394</v>
      </c>
      <c r="BZ110" s="150" t="s">
        <v>4393</v>
      </c>
      <c r="CA110" s="174"/>
      <c r="CB110" s="174"/>
      <c r="CC110" s="28"/>
      <c r="CD110" s="25"/>
      <c r="CE110" s="25"/>
      <c r="CF110" s="25"/>
      <c r="CG110" s="25"/>
      <c r="CH110" s="25"/>
      <c r="CI110" s="25"/>
      <c r="CJ110" s="25"/>
      <c r="CK110" s="25"/>
    </row>
    <row r="111" spans="1:89" s="208" customFormat="1" ht="15.75">
      <c r="A111" s="185">
        <v>86</v>
      </c>
      <c r="B111" s="185" t="s">
        <v>1360</v>
      </c>
      <c r="C111" s="185" t="s">
        <v>1360</v>
      </c>
      <c r="D111" s="185" t="s">
        <v>2918</v>
      </c>
      <c r="E111" s="185" t="s">
        <v>2918</v>
      </c>
      <c r="F111" s="185" t="s">
        <v>613</v>
      </c>
      <c r="G111" s="185" t="s">
        <v>495</v>
      </c>
      <c r="H111" s="186" t="s">
        <v>614</v>
      </c>
      <c r="I111" s="186" t="s">
        <v>1737</v>
      </c>
      <c r="J111" s="186">
        <v>3</v>
      </c>
      <c r="K111" s="187"/>
      <c r="L111" s="188"/>
      <c r="M111" s="189">
        <v>62673</v>
      </c>
      <c r="N111" s="190">
        <v>105724</v>
      </c>
      <c r="O111" s="191">
        <v>127500</v>
      </c>
      <c r="P111" s="192" t="s">
        <v>615</v>
      </c>
      <c r="Q111" s="193">
        <v>4857</v>
      </c>
      <c r="R111" s="192"/>
      <c r="S111" s="208">
        <v>1911</v>
      </c>
      <c r="T111" s="191"/>
      <c r="U111" s="194"/>
      <c r="V111" s="196"/>
      <c r="W111" s="196"/>
      <c r="X111" s="191"/>
      <c r="Y111" s="194"/>
      <c r="Z111" s="190"/>
      <c r="AA111" s="196"/>
      <c r="AB111" s="191"/>
      <c r="AC111" s="194"/>
      <c r="AD111" s="196"/>
      <c r="AE111" s="196"/>
      <c r="AF111" s="197"/>
      <c r="AG111" s="196"/>
      <c r="AH111" s="190"/>
      <c r="AI111" s="196"/>
      <c r="AJ111" s="195"/>
      <c r="AK111" s="194"/>
      <c r="AL111" s="198">
        <v>200000</v>
      </c>
      <c r="AM111" s="199">
        <v>20000</v>
      </c>
      <c r="AN111" s="302">
        <f t="shared" si="3"/>
        <v>180000</v>
      </c>
      <c r="AO111" s="199">
        <v>250000</v>
      </c>
      <c r="AP111" s="191"/>
      <c r="AQ111" s="191"/>
      <c r="AR111" s="446">
        <v>25000</v>
      </c>
      <c r="AS111" s="200" t="s">
        <v>4366</v>
      </c>
      <c r="AT111" s="200" t="s">
        <v>4367</v>
      </c>
      <c r="AU111" s="200" t="s">
        <v>4368</v>
      </c>
      <c r="AV111" s="185" t="s">
        <v>907</v>
      </c>
      <c r="AW111" s="185" t="s">
        <v>908</v>
      </c>
      <c r="AX111" s="185" t="s">
        <v>4224</v>
      </c>
      <c r="AY111" s="185" t="s">
        <v>4225</v>
      </c>
      <c r="AZ111" s="185" t="s">
        <v>1737</v>
      </c>
      <c r="BA111" s="201">
        <v>44481</v>
      </c>
      <c r="BB111" s="185" t="s">
        <v>4226</v>
      </c>
      <c r="BC111" s="185"/>
      <c r="BD111" s="185" t="s">
        <v>4227</v>
      </c>
      <c r="BE111" s="185"/>
      <c r="BF111" s="185" t="s">
        <v>4228</v>
      </c>
      <c r="BG111" s="185" t="s">
        <v>4229</v>
      </c>
      <c r="BH111" s="185" t="s">
        <v>1737</v>
      </c>
      <c r="BI111" s="185">
        <v>44446</v>
      </c>
      <c r="BJ111" s="185" t="s">
        <v>2000</v>
      </c>
      <c r="BK111" s="185"/>
      <c r="BL111" s="185"/>
      <c r="BM111" s="185" t="s">
        <v>4230</v>
      </c>
      <c r="BN111" s="185"/>
      <c r="BO111" s="185" t="s">
        <v>4231</v>
      </c>
      <c r="BP111" s="185"/>
      <c r="BR111" s="202" t="s">
        <v>4232</v>
      </c>
      <c r="BS111" s="185" t="s">
        <v>4233</v>
      </c>
      <c r="BT111" s="185"/>
      <c r="BU111" s="185"/>
      <c r="BV111" s="185"/>
      <c r="BW111" s="185"/>
      <c r="BX111" s="196"/>
      <c r="BY111" s="196"/>
      <c r="BZ111" s="196"/>
      <c r="CA111" s="196"/>
      <c r="CB111" s="196"/>
      <c r="CC111" s="196"/>
      <c r="CD111" s="207"/>
      <c r="CE111" s="207"/>
      <c r="CF111" s="207"/>
      <c r="CG111" s="207"/>
      <c r="CH111" s="207"/>
      <c r="CI111" s="207"/>
      <c r="CJ111" s="207"/>
      <c r="CK111" s="207"/>
    </row>
    <row r="112" spans="1:89" s="208" customFormat="1" ht="23.25">
      <c r="A112" s="185">
        <v>89</v>
      </c>
      <c r="B112" s="185"/>
      <c r="C112" s="185" t="s">
        <v>3524</v>
      </c>
      <c r="D112" s="185" t="s">
        <v>2918</v>
      </c>
      <c r="E112" s="185" t="s">
        <v>2918</v>
      </c>
      <c r="F112" s="185" t="s">
        <v>642</v>
      </c>
      <c r="G112" s="185" t="s">
        <v>643</v>
      </c>
      <c r="H112" s="186" t="s">
        <v>644</v>
      </c>
      <c r="I112" s="186" t="s">
        <v>2914</v>
      </c>
      <c r="J112" s="186">
        <v>3</v>
      </c>
      <c r="K112" s="187"/>
      <c r="L112" s="188"/>
      <c r="M112" s="189">
        <v>1376605</v>
      </c>
      <c r="N112" s="190">
        <v>1388961</v>
      </c>
      <c r="O112" s="191">
        <v>265000</v>
      </c>
      <c r="P112" s="192" t="s">
        <v>645</v>
      </c>
      <c r="Q112" s="192"/>
      <c r="R112" s="193">
        <v>6099</v>
      </c>
      <c r="S112" s="208">
        <v>225</v>
      </c>
      <c r="T112" s="191"/>
      <c r="U112" s="194"/>
      <c r="V112" s="196"/>
      <c r="W112" s="196"/>
      <c r="X112" s="191"/>
      <c r="Y112" s="194"/>
      <c r="Z112" s="190"/>
      <c r="AA112" s="196"/>
      <c r="AB112" s="191"/>
      <c r="AC112" s="194"/>
      <c r="AD112" s="196"/>
      <c r="AE112" s="196"/>
      <c r="AF112" s="197"/>
      <c r="AG112" s="196"/>
      <c r="AH112" s="190"/>
      <c r="AI112" s="196"/>
      <c r="AJ112" s="195"/>
      <c r="AK112" s="194"/>
      <c r="AL112" s="198">
        <v>200000</v>
      </c>
      <c r="AM112" s="199">
        <v>28575</v>
      </c>
      <c r="AN112" s="302">
        <f t="shared" si="3"/>
        <v>171425</v>
      </c>
      <c r="AO112" s="199">
        <v>250000</v>
      </c>
      <c r="AP112" s="191"/>
      <c r="AQ112" s="191"/>
      <c r="AR112" s="446">
        <v>25000</v>
      </c>
      <c r="AS112" s="200" t="s">
        <v>3418</v>
      </c>
      <c r="AT112" s="200" t="s">
        <v>3419</v>
      </c>
      <c r="AU112" s="200" t="s">
        <v>3420</v>
      </c>
      <c r="AV112" s="185" t="s">
        <v>1530</v>
      </c>
      <c r="AW112" s="185" t="s">
        <v>1531</v>
      </c>
      <c r="AX112" s="185" t="s">
        <v>1173</v>
      </c>
      <c r="AY112" s="185" t="s">
        <v>1174</v>
      </c>
      <c r="AZ112" s="185" t="s">
        <v>2914</v>
      </c>
      <c r="BA112" s="201">
        <v>91105</v>
      </c>
      <c r="BB112" s="185" t="s">
        <v>1175</v>
      </c>
      <c r="BC112" s="185"/>
      <c r="BD112" s="185" t="s">
        <v>1176</v>
      </c>
      <c r="BE112" s="185"/>
      <c r="BF112" s="185" t="s">
        <v>1177</v>
      </c>
      <c r="BG112" s="185" t="s">
        <v>1178</v>
      </c>
      <c r="BH112" s="185" t="s">
        <v>2922</v>
      </c>
      <c r="BI112" s="185">
        <v>20854</v>
      </c>
      <c r="BJ112" s="185" t="s">
        <v>1632</v>
      </c>
      <c r="BK112" s="185" t="s">
        <v>1179</v>
      </c>
      <c r="BL112" s="185"/>
      <c r="BM112" s="185" t="s">
        <v>1180</v>
      </c>
      <c r="BO112" s="185" t="s">
        <v>1181</v>
      </c>
      <c r="BP112" s="185"/>
      <c r="BR112" s="202" t="s">
        <v>1659</v>
      </c>
      <c r="BS112" s="185" t="s">
        <v>1660</v>
      </c>
      <c r="BT112" s="185"/>
      <c r="BU112" s="185"/>
      <c r="BV112" s="185"/>
      <c r="BW112" s="185"/>
      <c r="BX112" s="196" t="s">
        <v>1661</v>
      </c>
      <c r="BY112" s="196" t="s">
        <v>1662</v>
      </c>
      <c r="BZ112" s="196"/>
      <c r="CA112" s="196" t="s">
        <v>1529</v>
      </c>
      <c r="CB112" s="196" t="s">
        <v>1531</v>
      </c>
      <c r="CC112" s="196"/>
      <c r="CD112" s="207"/>
      <c r="CE112" s="207"/>
      <c r="CF112" s="207"/>
      <c r="CG112" s="207"/>
      <c r="CH112" s="207"/>
      <c r="CI112" s="207"/>
      <c r="CJ112" s="207"/>
      <c r="CK112" s="207"/>
    </row>
    <row r="113" spans="1:75" s="56" customFormat="1" ht="34.5">
      <c r="A113" s="26">
        <v>91</v>
      </c>
      <c r="B113" s="26" t="s">
        <v>1354</v>
      </c>
      <c r="C113" s="26" t="s">
        <v>2128</v>
      </c>
      <c r="D113" s="26" t="s">
        <v>3770</v>
      </c>
      <c r="E113" s="26" t="s">
        <v>2918</v>
      </c>
      <c r="F113" s="26" t="s">
        <v>1757</v>
      </c>
      <c r="G113" s="26" t="s">
        <v>105</v>
      </c>
      <c r="H113" s="29" t="s">
        <v>2129</v>
      </c>
      <c r="I113" s="29" t="s">
        <v>2130</v>
      </c>
      <c r="J113" s="29">
        <v>5</v>
      </c>
      <c r="K113" s="30"/>
      <c r="M113" s="170">
        <v>712873</v>
      </c>
      <c r="N113" s="35">
        <v>737280</v>
      </c>
      <c r="O113" s="33">
        <v>150000</v>
      </c>
      <c r="P113" s="157"/>
      <c r="Q113" s="157"/>
      <c r="R113" s="157"/>
      <c r="S113" s="17"/>
      <c r="T113" s="33"/>
      <c r="U113" s="78"/>
      <c r="X113" s="80"/>
      <c r="Y113" s="78"/>
      <c r="Z113" s="79"/>
      <c r="AB113" s="81"/>
      <c r="AC113" s="78"/>
      <c r="AF113" s="82"/>
      <c r="AH113" s="79"/>
      <c r="AL113" s="64">
        <v>200000</v>
      </c>
      <c r="AM113" s="38">
        <f t="shared" si="2"/>
        <v>0</v>
      </c>
      <c r="AN113" s="302">
        <f t="shared" si="3"/>
        <v>200000</v>
      </c>
      <c r="AO113" s="38">
        <v>250000</v>
      </c>
      <c r="AP113" s="33">
        <v>5000</v>
      </c>
      <c r="AQ113" s="33"/>
      <c r="AR113" s="446">
        <v>25000</v>
      </c>
      <c r="AS113" s="152" t="s">
        <v>4360</v>
      </c>
      <c r="AT113" s="343" t="s">
        <v>4361</v>
      </c>
      <c r="AU113" s="343" t="s">
        <v>4362</v>
      </c>
      <c r="AV113" s="26" t="s">
        <v>4395</v>
      </c>
      <c r="AW113" s="26"/>
      <c r="AX113" s="26" t="s">
        <v>4396</v>
      </c>
      <c r="AY113" s="26" t="s">
        <v>4397</v>
      </c>
      <c r="AZ113" s="26" t="s">
        <v>2130</v>
      </c>
      <c r="BA113" s="40">
        <v>87505</v>
      </c>
      <c r="BB113" s="346" t="s">
        <v>4398</v>
      </c>
      <c r="BC113" s="26" t="s">
        <v>4399</v>
      </c>
      <c r="BD113" s="26" t="s">
        <v>4400</v>
      </c>
      <c r="BE113" s="26"/>
      <c r="BF113" s="26"/>
      <c r="BG113" s="26"/>
      <c r="BH113" s="26"/>
      <c r="BI113" s="26"/>
      <c r="BJ113" s="26"/>
      <c r="BK113" s="26" t="s">
        <v>2500</v>
      </c>
      <c r="BL113" s="26"/>
      <c r="BM113" s="343" t="s">
        <v>4401</v>
      </c>
      <c r="BN113" s="343"/>
      <c r="BO113" s="343"/>
      <c r="BP113" s="343"/>
      <c r="BQ113" s="343"/>
      <c r="BR113" s="343"/>
      <c r="BS113" s="343"/>
      <c r="BT113" s="343"/>
      <c r="BU113" s="343"/>
      <c r="BV113" s="343"/>
      <c r="BW113" s="343"/>
    </row>
    <row r="114" spans="1:78" s="28" customFormat="1" ht="12.75">
      <c r="A114" s="26"/>
      <c r="B114" s="26"/>
      <c r="C114" s="26"/>
      <c r="D114" s="26"/>
      <c r="E114" s="26"/>
      <c r="F114" s="26"/>
      <c r="G114" s="26"/>
      <c r="H114" s="29"/>
      <c r="I114" s="29"/>
      <c r="J114" s="29"/>
      <c r="K114" s="30"/>
      <c r="N114" s="35"/>
      <c r="O114" s="33"/>
      <c r="P114" s="51"/>
      <c r="Q114" s="51"/>
      <c r="R114" s="51"/>
      <c r="S114" s="17"/>
      <c r="T114" s="33"/>
      <c r="U114" s="34"/>
      <c r="X114" s="37"/>
      <c r="Y114" s="34"/>
      <c r="Z114" s="35"/>
      <c r="AB114" s="33"/>
      <c r="AC114" s="34"/>
      <c r="AF114" s="36"/>
      <c r="AH114" s="35"/>
      <c r="AJ114" s="37"/>
      <c r="AK114" s="34"/>
      <c r="AL114" s="64"/>
      <c r="AM114" s="38">
        <f t="shared" si="2"/>
        <v>0</v>
      </c>
      <c r="AN114" s="302">
        <f t="shared" si="3"/>
        <v>0</v>
      </c>
      <c r="AO114" s="38">
        <v>250000</v>
      </c>
      <c r="AP114" s="63"/>
      <c r="AQ114" s="33"/>
      <c r="AR114" s="446"/>
      <c r="AS114" s="26"/>
      <c r="AT114" s="26"/>
      <c r="AU114" s="26"/>
      <c r="AV114" s="26"/>
      <c r="AW114" s="26"/>
      <c r="AX114" s="26"/>
      <c r="AY114" s="26"/>
      <c r="AZ114" s="26"/>
      <c r="BA114" s="40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Z114" s="41"/>
    </row>
    <row r="115" spans="2:81" ht="15.75">
      <c r="B115" s="53"/>
      <c r="C115" s="53"/>
      <c r="D115" s="53"/>
      <c r="E115" s="53"/>
      <c r="F115" s="53"/>
      <c r="G115" s="53"/>
      <c r="H115" s="57" t="s">
        <v>4320</v>
      </c>
      <c r="I115" s="29"/>
      <c r="J115" s="29"/>
      <c r="K115" s="30"/>
      <c r="L115" s="28"/>
      <c r="M115" s="28"/>
      <c r="N115" s="144"/>
      <c r="O115" s="43">
        <v>0</v>
      </c>
      <c r="P115" s="51"/>
      <c r="Q115" s="51"/>
      <c r="R115" s="51"/>
      <c r="T115" s="45"/>
      <c r="U115" s="44"/>
      <c r="V115" s="44"/>
      <c r="W115" s="44"/>
      <c r="X115" s="44"/>
      <c r="Y115" s="44"/>
      <c r="Z115" s="39"/>
      <c r="AA115" s="44"/>
      <c r="AB115" s="45"/>
      <c r="AC115" s="44"/>
      <c r="AD115" s="44"/>
      <c r="AE115" s="44"/>
      <c r="AF115" s="47"/>
      <c r="AG115" s="44"/>
      <c r="AH115" s="39"/>
      <c r="AI115" s="44"/>
      <c r="AJ115" s="44"/>
      <c r="AK115" s="44"/>
      <c r="AL115" s="64"/>
      <c r="AM115" s="38">
        <f t="shared" si="2"/>
        <v>0</v>
      </c>
      <c r="AN115" s="302">
        <f t="shared" si="3"/>
        <v>0</v>
      </c>
      <c r="AO115" s="38">
        <v>250000</v>
      </c>
      <c r="AP115" s="33"/>
      <c r="AQ115" s="45"/>
      <c r="AR115" s="446"/>
      <c r="AS115" s="26"/>
      <c r="AT115" s="26"/>
      <c r="AU115" s="26"/>
      <c r="AV115" s="26"/>
      <c r="AW115" s="26"/>
      <c r="AX115" s="26"/>
      <c r="AY115" s="26"/>
      <c r="AZ115" s="26"/>
      <c r="BA115" s="40"/>
      <c r="BB115" s="26"/>
      <c r="BC115" s="26"/>
      <c r="BD115" s="26"/>
      <c r="BE115" s="26"/>
      <c r="BF115" s="26"/>
      <c r="BG115" s="26"/>
      <c r="BH115" s="26"/>
      <c r="BI115" s="40"/>
      <c r="BJ115" s="26"/>
      <c r="BK115" s="26"/>
      <c r="BL115" s="26"/>
      <c r="BM115" s="26"/>
      <c r="BN115" s="26"/>
      <c r="BO115" s="26"/>
      <c r="BP115" s="26"/>
      <c r="BQ115" s="49"/>
      <c r="BR115" s="49"/>
      <c r="BS115" s="26"/>
      <c r="BT115" s="26"/>
      <c r="BU115" s="26"/>
      <c r="BV115" s="26"/>
      <c r="BW115" s="26"/>
      <c r="BX115" s="44"/>
      <c r="BY115" s="44"/>
      <c r="BZ115" s="44"/>
      <c r="CA115" s="44"/>
      <c r="CB115" s="44"/>
      <c r="CC115" s="44"/>
    </row>
    <row r="116" spans="1:81" ht="15.75">
      <c r="A116" s="13">
        <v>93</v>
      </c>
      <c r="C116" s="26" t="s">
        <v>1730</v>
      </c>
      <c r="D116" s="26" t="s">
        <v>1343</v>
      </c>
      <c r="E116" s="26" t="s">
        <v>1343</v>
      </c>
      <c r="F116" s="26" t="s">
        <v>1746</v>
      </c>
      <c r="G116" s="26" t="s">
        <v>105</v>
      </c>
      <c r="H116" s="29" t="s">
        <v>4321</v>
      </c>
      <c r="I116" s="29" t="s">
        <v>4322</v>
      </c>
      <c r="J116" s="29">
        <v>6</v>
      </c>
      <c r="K116" s="30"/>
      <c r="L116" s="28"/>
      <c r="M116" s="170">
        <v>501849</v>
      </c>
      <c r="N116" s="35">
        <v>461564</v>
      </c>
      <c r="O116" s="33">
        <v>105000</v>
      </c>
      <c r="P116" s="51"/>
      <c r="Q116" s="51"/>
      <c r="R116" s="51"/>
      <c r="T116" s="33"/>
      <c r="U116" s="34"/>
      <c r="V116" s="28"/>
      <c r="W116" s="28"/>
      <c r="X116" s="37"/>
      <c r="Y116" s="34"/>
      <c r="Z116" s="35"/>
      <c r="AA116" s="28"/>
      <c r="AB116" s="33"/>
      <c r="AC116" s="34"/>
      <c r="AD116" s="28"/>
      <c r="AE116" s="28"/>
      <c r="AF116" s="36"/>
      <c r="AG116" s="28"/>
      <c r="AH116" s="35"/>
      <c r="AI116" s="28"/>
      <c r="AJ116" s="37"/>
      <c r="AK116" s="34"/>
      <c r="AL116" s="64">
        <v>200000</v>
      </c>
      <c r="AM116" s="38">
        <f t="shared" si="2"/>
        <v>0</v>
      </c>
      <c r="AN116" s="302">
        <f t="shared" si="3"/>
        <v>200000</v>
      </c>
      <c r="AO116" s="38">
        <v>250000</v>
      </c>
      <c r="AP116" s="33"/>
      <c r="AQ116" s="33"/>
      <c r="AR116" s="446">
        <v>25000</v>
      </c>
      <c r="AS116" s="152" t="s">
        <v>4323</v>
      </c>
      <c r="AT116" s="279" t="s">
        <v>4324</v>
      </c>
      <c r="AU116" s="279" t="s">
        <v>4325</v>
      </c>
      <c r="AV116" s="279" t="s">
        <v>4402</v>
      </c>
      <c r="AW116" s="279" t="s">
        <v>4403</v>
      </c>
      <c r="AX116" s="279" t="s">
        <v>4404</v>
      </c>
      <c r="AY116" s="279" t="s">
        <v>2741</v>
      </c>
      <c r="AZ116" s="279" t="s">
        <v>4322</v>
      </c>
      <c r="BA116" s="280">
        <v>4101</v>
      </c>
      <c r="BB116" s="279" t="s">
        <v>4405</v>
      </c>
      <c r="BC116" s="279" t="s">
        <v>4406</v>
      </c>
      <c r="BD116" s="279" t="s">
        <v>4407</v>
      </c>
      <c r="BE116" s="279"/>
      <c r="BF116" s="279" t="s">
        <v>4408</v>
      </c>
      <c r="BG116" s="279" t="s">
        <v>2741</v>
      </c>
      <c r="BH116" s="279" t="s">
        <v>4322</v>
      </c>
      <c r="BI116" s="280">
        <v>4103</v>
      </c>
      <c r="BJ116" s="279" t="s">
        <v>1679</v>
      </c>
      <c r="BK116" s="279" t="s">
        <v>1345</v>
      </c>
      <c r="BL116" s="279"/>
      <c r="BM116" s="279" t="s">
        <v>4409</v>
      </c>
      <c r="BN116" s="279" t="s">
        <v>4324</v>
      </c>
      <c r="BO116" s="279"/>
      <c r="BP116" s="279"/>
      <c r="BQ116" s="279"/>
      <c r="BR116" s="279"/>
      <c r="BS116" s="279" t="s">
        <v>4410</v>
      </c>
      <c r="BT116" s="279"/>
      <c r="BU116" s="279"/>
      <c r="BV116" s="279"/>
      <c r="BW116" s="279"/>
      <c r="BX116" s="174" t="s">
        <v>1101</v>
      </c>
      <c r="BY116" s="174" t="s">
        <v>1103</v>
      </c>
      <c r="BZ116" s="174"/>
      <c r="CA116" s="174" t="s">
        <v>1102</v>
      </c>
      <c r="CB116" s="174"/>
      <c r="CC116" s="28"/>
    </row>
    <row r="117" spans="1:81" s="241" customFormat="1" ht="23.25">
      <c r="A117" s="209">
        <v>102</v>
      </c>
      <c r="B117" s="185"/>
      <c r="C117" s="185"/>
      <c r="D117" s="185" t="s">
        <v>1343</v>
      </c>
      <c r="E117" s="185" t="s">
        <v>1343</v>
      </c>
      <c r="F117" s="185" t="s">
        <v>1138</v>
      </c>
      <c r="G117" s="185" t="s">
        <v>1139</v>
      </c>
      <c r="H117" s="186" t="s">
        <v>1140</v>
      </c>
      <c r="I117" s="186" t="s">
        <v>1341</v>
      </c>
      <c r="J117" s="186">
        <v>5</v>
      </c>
      <c r="K117" s="187"/>
      <c r="L117" s="196"/>
      <c r="M117" s="193">
        <v>280142</v>
      </c>
      <c r="N117" s="190">
        <v>309565</v>
      </c>
      <c r="O117" s="191">
        <v>150000</v>
      </c>
      <c r="P117" s="192" t="s">
        <v>1141</v>
      </c>
      <c r="Q117" s="192"/>
      <c r="R117" s="193">
        <v>5067</v>
      </c>
      <c r="S117" s="241">
        <v>14761</v>
      </c>
      <c r="T117" s="191"/>
      <c r="U117" s="194"/>
      <c r="V117" s="196"/>
      <c r="W117" s="196"/>
      <c r="X117" s="195"/>
      <c r="Y117" s="194"/>
      <c r="Z117" s="190"/>
      <c r="AA117" s="196"/>
      <c r="AB117" s="191"/>
      <c r="AC117" s="194"/>
      <c r="AD117" s="196"/>
      <c r="AE117" s="196"/>
      <c r="AF117" s="197"/>
      <c r="AG117" s="196"/>
      <c r="AH117" s="190"/>
      <c r="AI117" s="196"/>
      <c r="AJ117" s="195"/>
      <c r="AK117" s="194"/>
      <c r="AL117" s="198">
        <v>200000</v>
      </c>
      <c r="AM117" s="199">
        <v>28575</v>
      </c>
      <c r="AN117" s="302">
        <f t="shared" si="3"/>
        <v>171425</v>
      </c>
      <c r="AO117" s="199">
        <v>250000</v>
      </c>
      <c r="AP117" s="191"/>
      <c r="AQ117" s="191"/>
      <c r="AR117" s="446">
        <v>25000</v>
      </c>
      <c r="AS117" s="221" t="s">
        <v>3293</v>
      </c>
      <c r="AT117" s="401" t="s">
        <v>1142</v>
      </c>
      <c r="AU117" s="401" t="s">
        <v>1143</v>
      </c>
      <c r="AV117" s="401" t="s">
        <v>1104</v>
      </c>
      <c r="AW117" s="401" t="s">
        <v>1105</v>
      </c>
      <c r="AX117" s="401" t="s">
        <v>1106</v>
      </c>
      <c r="AY117" s="401" t="s">
        <v>1107</v>
      </c>
      <c r="AZ117" s="401" t="s">
        <v>1341</v>
      </c>
      <c r="BA117" s="402">
        <v>53703</v>
      </c>
      <c r="BB117" s="401" t="s">
        <v>1108</v>
      </c>
      <c r="BC117" s="401" t="s">
        <v>1109</v>
      </c>
      <c r="BD117" s="401" t="s">
        <v>1110</v>
      </c>
      <c r="BE117" s="401"/>
      <c r="BF117" s="401"/>
      <c r="BG117" s="401"/>
      <c r="BH117" s="401"/>
      <c r="BI117" s="401"/>
      <c r="BJ117" s="401"/>
      <c r="BK117" s="401" t="s">
        <v>1111</v>
      </c>
      <c r="BL117" s="401"/>
      <c r="BM117" s="401" t="s">
        <v>1112</v>
      </c>
      <c r="BN117" s="401" t="s">
        <v>1113</v>
      </c>
      <c r="BO117" s="401"/>
      <c r="BP117" s="401"/>
      <c r="BR117" s="401" t="s">
        <v>1114</v>
      </c>
      <c r="BS117" s="401" t="s">
        <v>1115</v>
      </c>
      <c r="BT117" s="401"/>
      <c r="BU117" s="401"/>
      <c r="BV117" s="401"/>
      <c r="BW117" s="401"/>
      <c r="BX117" s="403" t="s">
        <v>2085</v>
      </c>
      <c r="BY117" s="403" t="s">
        <v>2086</v>
      </c>
      <c r="BZ117" s="203" t="s">
        <v>2088</v>
      </c>
      <c r="CA117" s="403"/>
      <c r="CB117" s="403" t="s">
        <v>2087</v>
      </c>
      <c r="CC117" s="196"/>
    </row>
    <row r="118" spans="1:80" s="76" customFormat="1" ht="23.25">
      <c r="A118" s="42">
        <v>211</v>
      </c>
      <c r="B118" s="42" t="s">
        <v>3736</v>
      </c>
      <c r="C118" s="42" t="s">
        <v>3285</v>
      </c>
      <c r="D118" s="42" t="s">
        <v>282</v>
      </c>
      <c r="E118" s="42" t="s">
        <v>1749</v>
      </c>
      <c r="F118" s="42" t="s">
        <v>2113</v>
      </c>
      <c r="G118" s="42" t="s">
        <v>1717</v>
      </c>
      <c r="H118" s="42" t="s">
        <v>2114</v>
      </c>
      <c r="I118" s="42" t="s">
        <v>1318</v>
      </c>
      <c r="J118" s="42">
        <v>2</v>
      </c>
      <c r="K118" s="66"/>
      <c r="M118" s="170">
        <v>229068</v>
      </c>
      <c r="N118" s="126">
        <v>236839</v>
      </c>
      <c r="O118" s="124">
        <v>1000</v>
      </c>
      <c r="P118" s="130"/>
      <c r="Q118" s="130"/>
      <c r="R118" s="130"/>
      <c r="T118" s="124"/>
      <c r="Z118" s="126"/>
      <c r="AB118" s="124"/>
      <c r="AF118" s="127"/>
      <c r="AH118" s="126"/>
      <c r="AL118" s="64">
        <v>200000</v>
      </c>
      <c r="AM118" s="38">
        <f t="shared" si="2"/>
        <v>0</v>
      </c>
      <c r="AN118" s="302">
        <f t="shared" si="3"/>
        <v>200000</v>
      </c>
      <c r="AO118" s="38">
        <v>250000</v>
      </c>
      <c r="AP118" s="124">
        <v>2500</v>
      </c>
      <c r="AQ118" s="124"/>
      <c r="AR118" s="446">
        <v>25000</v>
      </c>
      <c r="AS118" s="151" t="s">
        <v>2568</v>
      </c>
      <c r="AT118" s="174" t="s">
        <v>2115</v>
      </c>
      <c r="AU118" s="174" t="s">
        <v>2116</v>
      </c>
      <c r="AV118" s="174"/>
      <c r="AW118" s="174"/>
      <c r="AX118" s="287" t="s">
        <v>1094</v>
      </c>
      <c r="AY118" s="174" t="s">
        <v>1095</v>
      </c>
      <c r="AZ118" s="174" t="s">
        <v>1318</v>
      </c>
      <c r="BA118" s="174">
        <v>30601</v>
      </c>
      <c r="BB118" s="174" t="s">
        <v>1096</v>
      </c>
      <c r="BC118" s="174"/>
      <c r="BD118" s="287" t="s">
        <v>1097</v>
      </c>
      <c r="BE118" s="287"/>
      <c r="BF118" s="174" t="s">
        <v>1098</v>
      </c>
      <c r="BG118" s="174" t="s">
        <v>1095</v>
      </c>
      <c r="BH118" s="174" t="s">
        <v>1318</v>
      </c>
      <c r="BI118" s="174">
        <v>30606</v>
      </c>
      <c r="BJ118" s="174" t="s">
        <v>1679</v>
      </c>
      <c r="BK118" s="287" t="s">
        <v>1099</v>
      </c>
      <c r="BL118" s="174"/>
      <c r="BM118" s="174" t="s">
        <v>1100</v>
      </c>
      <c r="BN118" s="174" t="s">
        <v>3962</v>
      </c>
      <c r="BO118" s="174" t="s">
        <v>3963</v>
      </c>
      <c r="BP118" s="174"/>
      <c r="BQ118" s="174"/>
      <c r="BR118" s="174"/>
      <c r="BS118" s="174" t="s">
        <v>3156</v>
      </c>
      <c r="BT118" s="174"/>
      <c r="BU118" s="174"/>
      <c r="BV118" s="174"/>
      <c r="BW118" s="174"/>
      <c r="BX118" s="174" t="s">
        <v>3156</v>
      </c>
      <c r="BY118" s="174" t="s">
        <v>3965</v>
      </c>
      <c r="BZ118" s="288" t="s">
        <v>3964</v>
      </c>
      <c r="CA118" s="174"/>
      <c r="CB118" s="174"/>
    </row>
    <row r="119" spans="1:81" s="208" customFormat="1" ht="23.25">
      <c r="A119" s="185">
        <v>94</v>
      </c>
      <c r="B119" s="204"/>
      <c r="C119" s="204" t="s">
        <v>1302</v>
      </c>
      <c r="D119" s="185" t="s">
        <v>1343</v>
      </c>
      <c r="E119" s="185" t="s">
        <v>1343</v>
      </c>
      <c r="F119" s="204" t="s">
        <v>1144</v>
      </c>
      <c r="G119" s="204" t="s">
        <v>1145</v>
      </c>
      <c r="H119" s="186" t="s">
        <v>1146</v>
      </c>
      <c r="I119" s="186" t="s">
        <v>2914</v>
      </c>
      <c r="J119" s="186">
        <v>5</v>
      </c>
      <c r="K119" s="187"/>
      <c r="L119" s="196"/>
      <c r="M119" s="189">
        <v>259248</v>
      </c>
      <c r="N119" s="190">
        <v>302763</v>
      </c>
      <c r="O119" s="191">
        <v>210000</v>
      </c>
      <c r="P119" s="192"/>
      <c r="Q119" s="192"/>
      <c r="R119" s="192"/>
      <c r="T119" s="191"/>
      <c r="U119" s="194"/>
      <c r="V119" s="196"/>
      <c r="W119" s="196"/>
      <c r="X119" s="191"/>
      <c r="Y119" s="194"/>
      <c r="Z119" s="190"/>
      <c r="AA119" s="196"/>
      <c r="AB119" s="191"/>
      <c r="AC119" s="194"/>
      <c r="AD119" s="196"/>
      <c r="AE119" s="196"/>
      <c r="AF119" s="197"/>
      <c r="AG119" s="196"/>
      <c r="AH119" s="190"/>
      <c r="AI119" s="196"/>
      <c r="AJ119" s="195"/>
      <c r="AK119" s="194"/>
      <c r="AL119" s="198">
        <v>200000</v>
      </c>
      <c r="AM119" s="199">
        <v>28575</v>
      </c>
      <c r="AN119" s="302">
        <f t="shared" si="3"/>
        <v>171425</v>
      </c>
      <c r="AO119" s="199">
        <v>250000</v>
      </c>
      <c r="AP119" s="191"/>
      <c r="AQ119" s="191">
        <v>2000</v>
      </c>
      <c r="AR119" s="446">
        <v>25000</v>
      </c>
      <c r="AS119" s="200" t="s">
        <v>4434</v>
      </c>
      <c r="AT119" s="200" t="s">
        <v>4435</v>
      </c>
      <c r="AU119" s="200" t="s">
        <v>4436</v>
      </c>
      <c r="AV119" s="185" t="s">
        <v>320</v>
      </c>
      <c r="AW119" s="185" t="s">
        <v>321</v>
      </c>
      <c r="AX119" s="185" t="s">
        <v>322</v>
      </c>
      <c r="AY119" s="185" t="s">
        <v>323</v>
      </c>
      <c r="AZ119" s="185" t="s">
        <v>2914</v>
      </c>
      <c r="BA119" s="201">
        <v>93101</v>
      </c>
      <c r="BB119" s="185" t="s">
        <v>2383</v>
      </c>
      <c r="BC119" s="185"/>
      <c r="BD119" s="185" t="s">
        <v>1567</v>
      </c>
      <c r="BE119" s="185"/>
      <c r="BF119" s="185" t="s">
        <v>1568</v>
      </c>
      <c r="BG119" s="185" t="s">
        <v>323</v>
      </c>
      <c r="BH119" s="185" t="s">
        <v>2914</v>
      </c>
      <c r="BI119" s="201">
        <v>93101</v>
      </c>
      <c r="BJ119" s="185" t="s">
        <v>1569</v>
      </c>
      <c r="BK119" s="185"/>
      <c r="BL119" s="185"/>
      <c r="BM119" s="185" t="s">
        <v>1570</v>
      </c>
      <c r="BN119" s="185"/>
      <c r="BO119" s="185"/>
      <c r="BP119" s="185"/>
      <c r="BR119" s="202" t="s">
        <v>2005</v>
      </c>
      <c r="BS119" s="185" t="s">
        <v>2006</v>
      </c>
      <c r="BT119" s="185"/>
      <c r="BU119" s="185"/>
      <c r="BV119" s="185"/>
      <c r="BW119" s="185"/>
      <c r="BX119" s="196" t="s">
        <v>2007</v>
      </c>
      <c r="BY119" s="196" t="s">
        <v>2008</v>
      </c>
      <c r="BZ119" s="242"/>
      <c r="CA119" s="196"/>
      <c r="CC119" s="196"/>
    </row>
    <row r="120" spans="1:81" s="208" customFormat="1" ht="15.75">
      <c r="A120" s="185">
        <v>100</v>
      </c>
      <c r="B120" s="204" t="s">
        <v>1354</v>
      </c>
      <c r="C120" s="204" t="s">
        <v>4509</v>
      </c>
      <c r="D120" s="185" t="s">
        <v>1343</v>
      </c>
      <c r="E120" s="185" t="s">
        <v>1343</v>
      </c>
      <c r="F120" s="204" t="s">
        <v>1790</v>
      </c>
      <c r="G120" s="204" t="s">
        <v>1447</v>
      </c>
      <c r="H120" s="186" t="s">
        <v>1791</v>
      </c>
      <c r="I120" s="186" t="s">
        <v>1783</v>
      </c>
      <c r="J120" s="186">
        <v>7</v>
      </c>
      <c r="K120" s="187"/>
      <c r="L120" s="196"/>
      <c r="M120" s="189">
        <v>250051</v>
      </c>
      <c r="N120" s="190">
        <v>273284</v>
      </c>
      <c r="O120" s="191">
        <v>150000</v>
      </c>
      <c r="P120" s="192" t="s">
        <v>1792</v>
      </c>
      <c r="Q120" s="192"/>
      <c r="R120" s="193">
        <v>14687</v>
      </c>
      <c r="S120" s="208">
        <v>10187</v>
      </c>
      <c r="T120" s="191"/>
      <c r="U120" s="194"/>
      <c r="V120" s="196"/>
      <c r="W120" s="196"/>
      <c r="X120" s="191"/>
      <c r="Y120" s="194"/>
      <c r="Z120" s="190"/>
      <c r="AA120" s="196"/>
      <c r="AB120" s="191"/>
      <c r="AC120" s="194"/>
      <c r="AD120" s="196"/>
      <c r="AE120" s="196"/>
      <c r="AF120" s="197"/>
      <c r="AG120" s="196"/>
      <c r="AH120" s="190"/>
      <c r="AI120" s="196"/>
      <c r="AJ120" s="195"/>
      <c r="AK120" s="194"/>
      <c r="AL120" s="198">
        <v>200000</v>
      </c>
      <c r="AM120" s="199">
        <f t="shared" si="2"/>
        <v>0</v>
      </c>
      <c r="AN120" s="302">
        <f t="shared" si="3"/>
        <v>200000</v>
      </c>
      <c r="AO120" s="199">
        <v>250000</v>
      </c>
      <c r="AP120" s="191"/>
      <c r="AQ120" s="191"/>
      <c r="AR120" s="446">
        <v>25000</v>
      </c>
      <c r="AS120" s="200" t="s">
        <v>523</v>
      </c>
      <c r="AT120" s="401" t="s">
        <v>524</v>
      </c>
      <c r="AU120" s="401" t="s">
        <v>525</v>
      </c>
      <c r="AV120" s="401" t="s">
        <v>3966</v>
      </c>
      <c r="AW120" s="401" t="s">
        <v>3967</v>
      </c>
      <c r="AX120" s="401" t="s">
        <v>3968</v>
      </c>
      <c r="AY120" s="401" t="s">
        <v>3969</v>
      </c>
      <c r="AZ120" s="401" t="s">
        <v>1783</v>
      </c>
      <c r="BA120" s="402">
        <v>15219</v>
      </c>
      <c r="BB120" s="397" t="s">
        <v>3970</v>
      </c>
      <c r="BC120" s="397"/>
      <c r="BD120" s="397" t="s">
        <v>3971</v>
      </c>
      <c r="BE120" s="397"/>
      <c r="BF120" s="221" t="s">
        <v>2302</v>
      </c>
      <c r="BG120" s="397" t="s">
        <v>3969</v>
      </c>
      <c r="BH120" s="397" t="s">
        <v>1783</v>
      </c>
      <c r="BI120" s="397">
        <v>15221</v>
      </c>
      <c r="BJ120" s="397"/>
      <c r="BK120" s="221" t="s">
        <v>2303</v>
      </c>
      <c r="BL120" s="221"/>
      <c r="BM120" s="200" t="s">
        <v>3972</v>
      </c>
      <c r="BN120" s="397"/>
      <c r="BO120" s="397"/>
      <c r="BP120" s="397"/>
      <c r="BQ120" s="200" t="s">
        <v>2304</v>
      </c>
      <c r="BR120" s="200" t="s">
        <v>3973</v>
      </c>
      <c r="BS120" s="200" t="s">
        <v>3974</v>
      </c>
      <c r="BT120" s="200" t="s">
        <v>524</v>
      </c>
      <c r="BU120" s="397"/>
      <c r="BV120" s="200" t="s">
        <v>2305</v>
      </c>
      <c r="BW120" s="200" t="s">
        <v>2306</v>
      </c>
      <c r="BX120" s="200" t="s">
        <v>3972</v>
      </c>
      <c r="BY120" s="200" t="s">
        <v>524</v>
      </c>
      <c r="BZ120" s="200"/>
      <c r="CA120" s="200"/>
      <c r="CB120" s="200"/>
      <c r="CC120" s="196"/>
    </row>
    <row r="121" spans="1:80" s="28" customFormat="1" ht="15.75">
      <c r="A121" s="26">
        <v>97</v>
      </c>
      <c r="B121" s="26"/>
      <c r="C121" s="26" t="s">
        <v>3524</v>
      </c>
      <c r="D121" s="26" t="s">
        <v>1343</v>
      </c>
      <c r="E121" s="26" t="s">
        <v>1343</v>
      </c>
      <c r="F121" s="26" t="s">
        <v>1794</v>
      </c>
      <c r="G121" s="26" t="s">
        <v>1795</v>
      </c>
      <c r="H121" s="29" t="s">
        <v>1796</v>
      </c>
      <c r="I121" s="29" t="s">
        <v>860</v>
      </c>
      <c r="J121" s="29">
        <v>10</v>
      </c>
      <c r="K121" s="30"/>
      <c r="M121" s="170">
        <v>42413</v>
      </c>
      <c r="N121" s="35">
        <v>76160</v>
      </c>
      <c r="O121" s="33">
        <v>150000</v>
      </c>
      <c r="P121" s="51"/>
      <c r="Q121" s="51"/>
      <c r="R121" s="51"/>
      <c r="S121" s="17"/>
      <c r="T121" s="33"/>
      <c r="U121" s="34"/>
      <c r="X121" s="33"/>
      <c r="Y121" s="34"/>
      <c r="Z121" s="35"/>
      <c r="AB121" s="33"/>
      <c r="AC121" s="34"/>
      <c r="AF121" s="36"/>
      <c r="AH121" s="35"/>
      <c r="AJ121" s="37"/>
      <c r="AK121" s="34"/>
      <c r="AL121" s="64">
        <v>200000</v>
      </c>
      <c r="AM121" s="38">
        <f t="shared" si="2"/>
        <v>0</v>
      </c>
      <c r="AN121" s="302">
        <f t="shared" si="3"/>
        <v>200000</v>
      </c>
      <c r="AO121" s="38">
        <v>250000</v>
      </c>
      <c r="AP121" s="33"/>
      <c r="AQ121" s="33"/>
      <c r="AR121" s="446">
        <v>25000</v>
      </c>
      <c r="AS121" s="152" t="s">
        <v>708</v>
      </c>
      <c r="AT121" s="279" t="s">
        <v>709</v>
      </c>
      <c r="AU121" s="279" t="s">
        <v>710</v>
      </c>
      <c r="AV121" s="279" t="s">
        <v>3975</v>
      </c>
      <c r="AW121" s="279" t="s">
        <v>3976</v>
      </c>
      <c r="AX121" s="279" t="s">
        <v>3977</v>
      </c>
      <c r="AY121" s="279" t="s">
        <v>2603</v>
      </c>
      <c r="AZ121" s="279" t="s">
        <v>860</v>
      </c>
      <c r="BA121" s="280">
        <v>10463</v>
      </c>
      <c r="BB121" s="281" t="s">
        <v>3978</v>
      </c>
      <c r="BC121" s="279" t="s">
        <v>3979</v>
      </c>
      <c r="BD121" s="279" t="s">
        <v>3980</v>
      </c>
      <c r="BE121" s="279"/>
      <c r="BF121" s="279"/>
      <c r="BG121" s="279"/>
      <c r="BH121" s="279"/>
      <c r="BI121" s="279"/>
      <c r="BJ121" s="279"/>
      <c r="BK121" s="279" t="s">
        <v>3981</v>
      </c>
      <c r="BL121" s="279"/>
      <c r="BM121" s="279" t="s">
        <v>3982</v>
      </c>
      <c r="BN121" s="279" t="s">
        <v>709</v>
      </c>
      <c r="BO121" s="279"/>
      <c r="BP121" s="279"/>
      <c r="BR121" s="166" t="s">
        <v>3983</v>
      </c>
      <c r="BS121" s="279" t="s">
        <v>3984</v>
      </c>
      <c r="BT121" s="279"/>
      <c r="BU121" s="279"/>
      <c r="BV121" s="279"/>
      <c r="BW121" s="279"/>
      <c r="BX121" s="174" t="s">
        <v>3985</v>
      </c>
      <c r="BY121" s="174" t="s">
        <v>3975</v>
      </c>
      <c r="BZ121" s="150" t="s">
        <v>3986</v>
      </c>
      <c r="CA121" s="174"/>
      <c r="CB121" s="174"/>
    </row>
    <row r="122" spans="1:78" s="196" customFormat="1" ht="15.75">
      <c r="A122" s="209">
        <v>96</v>
      </c>
      <c r="B122" s="185"/>
      <c r="C122" s="185" t="s">
        <v>2570</v>
      </c>
      <c r="D122" s="185" t="s">
        <v>1343</v>
      </c>
      <c r="E122" s="185" t="s">
        <v>1343</v>
      </c>
      <c r="F122" s="185" t="s">
        <v>1797</v>
      </c>
      <c r="G122" s="185" t="s">
        <v>1798</v>
      </c>
      <c r="H122" s="186" t="s">
        <v>1799</v>
      </c>
      <c r="I122" s="186" t="s">
        <v>2914</v>
      </c>
      <c r="J122" s="186">
        <v>8</v>
      </c>
      <c r="K122" s="187"/>
      <c r="M122" s="189">
        <v>341669</v>
      </c>
      <c r="N122" s="190">
        <v>379269</v>
      </c>
      <c r="O122" s="191">
        <v>256750</v>
      </c>
      <c r="P122" s="192"/>
      <c r="Q122" s="192"/>
      <c r="R122" s="192"/>
      <c r="S122" s="208"/>
      <c r="T122" s="191"/>
      <c r="U122" s="194"/>
      <c r="X122" s="191"/>
      <c r="Y122" s="194"/>
      <c r="Z122" s="190"/>
      <c r="AB122" s="191"/>
      <c r="AC122" s="194"/>
      <c r="AF122" s="197"/>
      <c r="AH122" s="190"/>
      <c r="AJ122" s="195"/>
      <c r="AK122" s="194"/>
      <c r="AL122" s="198">
        <v>200000</v>
      </c>
      <c r="AM122" s="199">
        <v>100000</v>
      </c>
      <c r="AN122" s="302">
        <f t="shared" si="3"/>
        <v>100000</v>
      </c>
      <c r="AO122" s="199">
        <v>250000</v>
      </c>
      <c r="AP122" s="191">
        <v>37500</v>
      </c>
      <c r="AQ122" s="191"/>
      <c r="AR122" s="446">
        <v>25000</v>
      </c>
      <c r="AS122" s="200" t="s">
        <v>12</v>
      </c>
      <c r="AT122" s="200" t="s">
        <v>13</v>
      </c>
      <c r="AU122" s="200" t="s">
        <v>14</v>
      </c>
      <c r="AV122" s="185" t="s">
        <v>543</v>
      </c>
      <c r="AW122" s="185" t="s">
        <v>544</v>
      </c>
      <c r="AX122" s="185" t="s">
        <v>545</v>
      </c>
      <c r="AY122" s="185" t="s">
        <v>546</v>
      </c>
      <c r="AZ122" s="185" t="s">
        <v>2914</v>
      </c>
      <c r="BA122" s="201">
        <v>94301</v>
      </c>
      <c r="BB122" s="185"/>
      <c r="BC122" s="185"/>
      <c r="BD122" s="185"/>
      <c r="BE122" s="185"/>
      <c r="BF122" s="185" t="s">
        <v>547</v>
      </c>
      <c r="BG122" s="185" t="s">
        <v>548</v>
      </c>
      <c r="BH122" s="185" t="s">
        <v>2914</v>
      </c>
      <c r="BI122" s="201">
        <v>94026</v>
      </c>
      <c r="BJ122" s="185" t="s">
        <v>549</v>
      </c>
      <c r="BK122" s="185"/>
      <c r="BL122" s="185"/>
      <c r="BM122" s="185" t="s">
        <v>550</v>
      </c>
      <c r="BN122" s="185"/>
      <c r="BO122" s="185" t="s">
        <v>551</v>
      </c>
      <c r="BP122" s="185"/>
      <c r="BR122" s="202" t="s">
        <v>552</v>
      </c>
      <c r="BS122" s="185" t="s">
        <v>553</v>
      </c>
      <c r="BT122" s="185"/>
      <c r="BU122" s="185"/>
      <c r="BV122" s="185"/>
      <c r="BW122" s="185"/>
      <c r="BX122" s="196" t="s">
        <v>554</v>
      </c>
      <c r="BY122" s="196" t="s">
        <v>556</v>
      </c>
      <c r="BZ122" s="203" t="s">
        <v>555</v>
      </c>
    </row>
    <row r="123" spans="1:78" s="28" customFormat="1" ht="23.25">
      <c r="A123" s="26">
        <v>103</v>
      </c>
      <c r="B123" s="26"/>
      <c r="C123" s="26" t="s">
        <v>3736</v>
      </c>
      <c r="D123" s="26" t="s">
        <v>1343</v>
      </c>
      <c r="E123" s="26" t="s">
        <v>1343</v>
      </c>
      <c r="F123" s="26" t="s">
        <v>1800</v>
      </c>
      <c r="G123" s="26" t="s">
        <v>3545</v>
      </c>
      <c r="H123" s="29" t="s">
        <v>1801</v>
      </c>
      <c r="I123" s="29" t="s">
        <v>1046</v>
      </c>
      <c r="J123" s="29">
        <v>5</v>
      </c>
      <c r="K123" s="30"/>
      <c r="M123" s="170">
        <v>69579</v>
      </c>
      <c r="N123" s="35">
        <v>92334</v>
      </c>
      <c r="O123" s="33">
        <v>150000</v>
      </c>
      <c r="P123" s="51"/>
      <c r="Q123" s="51"/>
      <c r="R123" s="51"/>
      <c r="S123" s="17"/>
      <c r="T123" s="33"/>
      <c r="U123" s="34"/>
      <c r="X123" s="33"/>
      <c r="Y123" s="34"/>
      <c r="Z123" s="35"/>
      <c r="AB123" s="33"/>
      <c r="AC123" s="34"/>
      <c r="AF123" s="36"/>
      <c r="AH123" s="35"/>
      <c r="AJ123" s="37"/>
      <c r="AK123" s="34"/>
      <c r="AL123" s="64">
        <v>200000</v>
      </c>
      <c r="AM123" s="38">
        <f t="shared" si="2"/>
        <v>0</v>
      </c>
      <c r="AN123" s="302">
        <f t="shared" si="3"/>
        <v>200000</v>
      </c>
      <c r="AO123" s="38">
        <v>250000</v>
      </c>
      <c r="AP123" s="33">
        <v>22500</v>
      </c>
      <c r="AQ123" s="33"/>
      <c r="AR123" s="446">
        <v>25000</v>
      </c>
      <c r="AS123" s="152" t="s">
        <v>526</v>
      </c>
      <c r="AT123" s="26" t="s">
        <v>3862</v>
      </c>
      <c r="AU123" s="26" t="s">
        <v>3863</v>
      </c>
      <c r="AV123" s="26" t="s">
        <v>3987</v>
      </c>
      <c r="AW123" s="26"/>
      <c r="AX123" s="26" t="s">
        <v>4463</v>
      </c>
      <c r="AY123" s="26" t="s">
        <v>4464</v>
      </c>
      <c r="AZ123" s="26" t="s">
        <v>1046</v>
      </c>
      <c r="BA123" s="40">
        <v>78212</v>
      </c>
      <c r="BB123" s="26" t="s">
        <v>4465</v>
      </c>
      <c r="BC123" s="26" t="s">
        <v>4466</v>
      </c>
      <c r="BD123" s="26" t="s">
        <v>4467</v>
      </c>
      <c r="BE123" s="26"/>
      <c r="BF123" s="26"/>
      <c r="BG123" s="26"/>
      <c r="BH123" s="26"/>
      <c r="BI123" s="26"/>
      <c r="BJ123" s="26"/>
      <c r="BK123" s="26"/>
      <c r="BL123" s="26"/>
      <c r="BM123" s="26" t="s">
        <v>4468</v>
      </c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8" t="s">
        <v>4469</v>
      </c>
      <c r="BY123" s="28" t="s">
        <v>4471</v>
      </c>
      <c r="BZ123" s="150" t="s">
        <v>4470</v>
      </c>
    </row>
    <row r="124" spans="1:80" s="196" customFormat="1" ht="23.25">
      <c r="A124" s="185">
        <v>101</v>
      </c>
      <c r="B124" s="185"/>
      <c r="C124" s="185" t="s">
        <v>1733</v>
      </c>
      <c r="D124" s="185" t="s">
        <v>1343</v>
      </c>
      <c r="E124" s="185" t="s">
        <v>1343</v>
      </c>
      <c r="F124" s="185" t="s">
        <v>1802</v>
      </c>
      <c r="G124" s="185" t="s">
        <v>1803</v>
      </c>
      <c r="H124" s="186" t="s">
        <v>1804</v>
      </c>
      <c r="I124" s="186" t="s">
        <v>1046</v>
      </c>
      <c r="J124" s="186">
        <v>8</v>
      </c>
      <c r="K124" s="187"/>
      <c r="M124" s="189">
        <v>383403</v>
      </c>
      <c r="N124" s="190">
        <v>473772</v>
      </c>
      <c r="O124" s="191">
        <v>175000</v>
      </c>
      <c r="P124" s="192"/>
      <c r="Q124" s="192"/>
      <c r="R124" s="192"/>
      <c r="S124" s="208"/>
      <c r="T124" s="191"/>
      <c r="U124" s="194"/>
      <c r="X124" s="191"/>
      <c r="Y124" s="194"/>
      <c r="Z124" s="190"/>
      <c r="AB124" s="191"/>
      <c r="AC124" s="194"/>
      <c r="AF124" s="197"/>
      <c r="AH124" s="190"/>
      <c r="AJ124" s="195"/>
      <c r="AK124" s="194"/>
      <c r="AL124" s="198">
        <v>200000</v>
      </c>
      <c r="AM124" s="199">
        <v>30000</v>
      </c>
      <c r="AN124" s="302">
        <f t="shared" si="3"/>
        <v>170000</v>
      </c>
      <c r="AO124" s="199">
        <v>250000</v>
      </c>
      <c r="AP124" s="191">
        <v>20000</v>
      </c>
      <c r="AQ124" s="191"/>
      <c r="AR124" s="446">
        <v>25000</v>
      </c>
      <c r="AS124" s="200" t="s">
        <v>162</v>
      </c>
      <c r="AT124" s="185" t="s">
        <v>163</v>
      </c>
      <c r="AU124" s="185" t="s">
        <v>164</v>
      </c>
      <c r="AV124" s="185" t="s">
        <v>4472</v>
      </c>
      <c r="AW124" s="185"/>
      <c r="AX124" s="185" t="s">
        <v>4473</v>
      </c>
      <c r="AY124" s="185" t="s">
        <v>4474</v>
      </c>
      <c r="AZ124" s="185" t="s">
        <v>1046</v>
      </c>
      <c r="BA124" s="201">
        <v>77073</v>
      </c>
      <c r="BB124" s="185" t="s">
        <v>4475</v>
      </c>
      <c r="BC124" s="185" t="s">
        <v>4475</v>
      </c>
      <c r="BD124" s="185" t="s">
        <v>4476</v>
      </c>
      <c r="BE124" s="185"/>
      <c r="BF124" s="221" t="s">
        <v>2312</v>
      </c>
      <c r="BG124" s="397" t="s">
        <v>2313</v>
      </c>
      <c r="BH124" s="397" t="s">
        <v>1046</v>
      </c>
      <c r="BI124" s="397">
        <v>77396</v>
      </c>
      <c r="BJ124" s="397"/>
      <c r="BK124" s="200" t="s">
        <v>2752</v>
      </c>
      <c r="BL124" s="200"/>
      <c r="BM124" s="221" t="s">
        <v>4477</v>
      </c>
      <c r="BN124" s="200" t="s">
        <v>2753</v>
      </c>
      <c r="BO124" s="397" t="s">
        <v>2754</v>
      </c>
      <c r="BP124" s="397"/>
      <c r="BQ124" s="399" t="s">
        <v>2755</v>
      </c>
      <c r="BR124" s="420" t="s">
        <v>4478</v>
      </c>
      <c r="BS124" s="221" t="s">
        <v>2756</v>
      </c>
      <c r="BT124" s="397" t="s">
        <v>163</v>
      </c>
      <c r="BU124" s="397"/>
      <c r="BV124" s="398" t="s">
        <v>2757</v>
      </c>
      <c r="BW124" s="397"/>
      <c r="BX124" s="397"/>
      <c r="BY124" s="397" t="s">
        <v>2758</v>
      </c>
      <c r="BZ124" s="404" t="s">
        <v>4478</v>
      </c>
      <c r="CA124" s="397"/>
      <c r="CB124" s="397"/>
    </row>
    <row r="125" spans="1:75" s="28" customFormat="1" ht="23.25">
      <c r="A125" s="26">
        <v>108</v>
      </c>
      <c r="B125" s="26"/>
      <c r="C125" s="26" t="s">
        <v>4348</v>
      </c>
      <c r="D125" s="26" t="s">
        <v>3787</v>
      </c>
      <c r="E125" s="26" t="s">
        <v>3787</v>
      </c>
      <c r="F125" s="26" t="s">
        <v>100</v>
      </c>
      <c r="G125" s="26" t="s">
        <v>101</v>
      </c>
      <c r="H125" s="29" t="s">
        <v>102</v>
      </c>
      <c r="I125" s="29" t="s">
        <v>2914</v>
      </c>
      <c r="J125" s="29">
        <v>7</v>
      </c>
      <c r="K125" s="30"/>
      <c r="M125" s="170">
        <v>225448</v>
      </c>
      <c r="N125" s="35">
        <v>256469</v>
      </c>
      <c r="O125" s="33">
        <v>200000</v>
      </c>
      <c r="P125" s="51" t="s">
        <v>103</v>
      </c>
      <c r="Q125" s="51"/>
      <c r="R125" s="32">
        <v>11907</v>
      </c>
      <c r="S125" s="17">
        <v>77887</v>
      </c>
      <c r="T125" s="33"/>
      <c r="U125" s="34"/>
      <c r="X125" s="33"/>
      <c r="Y125" s="34"/>
      <c r="Z125" s="35"/>
      <c r="AB125" s="33"/>
      <c r="AC125" s="34"/>
      <c r="AF125" s="36"/>
      <c r="AH125" s="35"/>
      <c r="AJ125" s="37"/>
      <c r="AK125" s="34"/>
      <c r="AL125" s="64">
        <v>200000</v>
      </c>
      <c r="AM125" s="38">
        <f t="shared" si="2"/>
        <v>0</v>
      </c>
      <c r="AN125" s="302">
        <f t="shared" si="3"/>
        <v>200000</v>
      </c>
      <c r="AO125" s="38">
        <v>250000</v>
      </c>
      <c r="AP125" s="33"/>
      <c r="AQ125" s="33"/>
      <c r="AR125" s="446">
        <v>25000</v>
      </c>
      <c r="AS125" s="152" t="s">
        <v>3083</v>
      </c>
      <c r="AT125" s="26" t="s">
        <v>3084</v>
      </c>
      <c r="AU125" s="26" t="s">
        <v>3085</v>
      </c>
      <c r="AV125" s="26" t="s">
        <v>4479</v>
      </c>
      <c r="AW125" s="26"/>
      <c r="AX125" s="26" t="s">
        <v>4480</v>
      </c>
      <c r="AY125" s="26" t="s">
        <v>4481</v>
      </c>
      <c r="AZ125" s="26" t="s">
        <v>2914</v>
      </c>
      <c r="BA125" s="40">
        <v>90291</v>
      </c>
      <c r="BB125" s="279" t="s">
        <v>4482</v>
      </c>
      <c r="BC125" s="26" t="s">
        <v>3441</v>
      </c>
      <c r="BD125" s="26" t="s">
        <v>4483</v>
      </c>
      <c r="BE125" s="26"/>
      <c r="BF125" s="26"/>
      <c r="BG125" s="26"/>
      <c r="BH125" s="26"/>
      <c r="BI125" s="26"/>
      <c r="BJ125" s="26"/>
      <c r="BK125" s="26" t="s">
        <v>236</v>
      </c>
      <c r="BL125" s="26"/>
      <c r="BM125" s="26" t="s">
        <v>4484</v>
      </c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</row>
    <row r="126" spans="1:78" s="231" customFormat="1" ht="15.75">
      <c r="A126" s="222">
        <v>110</v>
      </c>
      <c r="B126" s="222"/>
      <c r="C126" s="222" t="s">
        <v>283</v>
      </c>
      <c r="D126" s="222" t="s">
        <v>1343</v>
      </c>
      <c r="E126" s="222" t="s">
        <v>1343</v>
      </c>
      <c r="F126" s="222" t="s">
        <v>3788</v>
      </c>
      <c r="G126" s="222" t="s">
        <v>3789</v>
      </c>
      <c r="H126" s="223" t="s">
        <v>3790</v>
      </c>
      <c r="I126" s="223" t="s">
        <v>94</v>
      </c>
      <c r="J126" s="223">
        <v>9</v>
      </c>
      <c r="K126" s="224"/>
      <c r="M126" s="189">
        <v>31765</v>
      </c>
      <c r="N126" s="226">
        <v>3353</v>
      </c>
      <c r="O126" s="227"/>
      <c r="P126" s="228"/>
      <c r="Q126" s="228"/>
      <c r="R126" s="228"/>
      <c r="S126" s="243"/>
      <c r="T126" s="227"/>
      <c r="U126" s="230"/>
      <c r="X126" s="227"/>
      <c r="Y126" s="230"/>
      <c r="Z126" s="226"/>
      <c r="AB126" s="227"/>
      <c r="AC126" s="230"/>
      <c r="AF126" s="233"/>
      <c r="AH126" s="226"/>
      <c r="AJ126" s="232"/>
      <c r="AK126" s="230"/>
      <c r="AL126" s="244">
        <v>200000</v>
      </c>
      <c r="AM126" s="199">
        <f t="shared" si="2"/>
        <v>0</v>
      </c>
      <c r="AN126" s="302">
        <f t="shared" si="3"/>
        <v>200000</v>
      </c>
      <c r="AO126" s="234">
        <v>250000</v>
      </c>
      <c r="AP126" s="227"/>
      <c r="AQ126" s="227"/>
      <c r="AR126" s="446">
        <v>25000</v>
      </c>
      <c r="AS126" s="221" t="s">
        <v>779</v>
      </c>
      <c r="AT126" s="221" t="s">
        <v>2645</v>
      </c>
      <c r="AU126" s="221" t="s">
        <v>2646</v>
      </c>
      <c r="AV126" s="222" t="s">
        <v>4246</v>
      </c>
      <c r="AW126" s="222"/>
      <c r="AX126" s="222" t="s">
        <v>4247</v>
      </c>
      <c r="AY126" s="222" t="s">
        <v>4248</v>
      </c>
      <c r="AZ126" s="222" t="s">
        <v>94</v>
      </c>
      <c r="BA126" s="235">
        <v>47130</v>
      </c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45" t="s">
        <v>2686</v>
      </c>
      <c r="BN126" s="222"/>
      <c r="BO126" s="222"/>
      <c r="BP126" s="222"/>
      <c r="BQ126" s="246"/>
      <c r="BR126" s="246"/>
      <c r="BS126" s="222"/>
      <c r="BT126" s="222"/>
      <c r="BU126" s="222"/>
      <c r="BV126" s="222"/>
      <c r="BW126" s="222"/>
      <c r="BX126" s="245" t="s">
        <v>2687</v>
      </c>
      <c r="BZ126" s="247"/>
    </row>
    <row r="127" spans="1:80" s="311" customFormat="1" ht="45.75">
      <c r="A127" s="308">
        <v>111</v>
      </c>
      <c r="B127" s="308" t="s">
        <v>1730</v>
      </c>
      <c r="C127" s="308" t="s">
        <v>1355</v>
      </c>
      <c r="D127" s="308" t="s">
        <v>1343</v>
      </c>
      <c r="E127" s="308" t="s">
        <v>1343</v>
      </c>
      <c r="F127" s="308" t="s">
        <v>1356</v>
      </c>
      <c r="G127" s="308" t="s">
        <v>1357</v>
      </c>
      <c r="H127" s="309" t="s">
        <v>1358</v>
      </c>
      <c r="I127" s="309" t="s">
        <v>1359</v>
      </c>
      <c r="J127" s="309">
        <v>6</v>
      </c>
      <c r="K127" s="310"/>
      <c r="M127" s="293">
        <v>40392</v>
      </c>
      <c r="N127" s="312">
        <v>44000</v>
      </c>
      <c r="O127" s="313">
        <v>25000</v>
      </c>
      <c r="P127" s="314"/>
      <c r="Q127" s="314"/>
      <c r="R127" s="314"/>
      <c r="S127" s="315"/>
      <c r="T127" s="313"/>
      <c r="U127" s="316"/>
      <c r="X127" s="313"/>
      <c r="Y127" s="316"/>
      <c r="Z127" s="312"/>
      <c r="AB127" s="313"/>
      <c r="AC127" s="316"/>
      <c r="AF127" s="318"/>
      <c r="AH127" s="312"/>
      <c r="AJ127" s="317"/>
      <c r="AK127" s="316"/>
      <c r="AL127" s="319">
        <v>200000</v>
      </c>
      <c r="AM127" s="302">
        <f t="shared" si="2"/>
        <v>0</v>
      </c>
      <c r="AN127" s="302">
        <f t="shared" si="3"/>
        <v>200000</v>
      </c>
      <c r="AO127" s="320">
        <v>250000</v>
      </c>
      <c r="AP127" s="313"/>
      <c r="AQ127" s="313"/>
      <c r="AR127" s="446">
        <v>25000</v>
      </c>
      <c r="AS127" s="305" t="s">
        <v>3864</v>
      </c>
      <c r="AT127" s="308" t="s">
        <v>3865</v>
      </c>
      <c r="AU127" s="308" t="s">
        <v>3866</v>
      </c>
      <c r="AV127" s="308" t="s">
        <v>4485</v>
      </c>
      <c r="AW127" s="308"/>
      <c r="AX127" s="308" t="s">
        <v>4486</v>
      </c>
      <c r="AY127" s="308" t="s">
        <v>4487</v>
      </c>
      <c r="AZ127" s="308" t="s">
        <v>1359</v>
      </c>
      <c r="BA127" s="321">
        <v>97068</v>
      </c>
      <c r="BB127" s="308" t="s">
        <v>2578</v>
      </c>
      <c r="BC127" s="308" t="s">
        <v>3441</v>
      </c>
      <c r="BD127" s="308" t="s">
        <v>3441</v>
      </c>
      <c r="BE127" s="308"/>
      <c r="BF127" s="308"/>
      <c r="BG127" s="308"/>
      <c r="BH127" s="308"/>
      <c r="BI127" s="308"/>
      <c r="BJ127" s="308"/>
      <c r="BK127" s="308"/>
      <c r="BL127" s="308"/>
      <c r="BM127" s="308" t="s">
        <v>4488</v>
      </c>
      <c r="BN127" s="308"/>
      <c r="BO127" s="308" t="s">
        <v>2579</v>
      </c>
      <c r="BP127" s="308"/>
      <c r="BQ127" s="308"/>
      <c r="BR127" s="308"/>
      <c r="BS127" s="308"/>
      <c r="BT127" s="308"/>
      <c r="BU127" s="308"/>
      <c r="BV127" s="308"/>
      <c r="BW127" s="308"/>
      <c r="BX127" s="274"/>
      <c r="BY127" s="274"/>
      <c r="BZ127" s="274"/>
      <c r="CA127" s="274"/>
      <c r="CB127" s="274"/>
    </row>
    <row r="128" spans="1:80" s="28" customFormat="1" ht="23.25">
      <c r="A128" s="26">
        <v>98</v>
      </c>
      <c r="B128" s="26"/>
      <c r="C128" s="26" t="s">
        <v>1805</v>
      </c>
      <c r="D128" s="26" t="s">
        <v>1343</v>
      </c>
      <c r="E128" s="26" t="s">
        <v>1343</v>
      </c>
      <c r="F128" s="26" t="s">
        <v>1374</v>
      </c>
      <c r="G128" s="26" t="s">
        <v>1375</v>
      </c>
      <c r="H128" s="29" t="s">
        <v>1376</v>
      </c>
      <c r="I128" s="29" t="s">
        <v>4352</v>
      </c>
      <c r="J128" s="29">
        <v>6</v>
      </c>
      <c r="K128" s="30"/>
      <c r="M128" s="170">
        <v>803362</v>
      </c>
      <c r="N128" s="35">
        <v>868383</v>
      </c>
      <c r="O128" s="33">
        <v>250000</v>
      </c>
      <c r="P128" s="51" t="s">
        <v>1377</v>
      </c>
      <c r="Q128" s="32">
        <v>9883</v>
      </c>
      <c r="R128" s="51"/>
      <c r="S128" s="32">
        <v>10932</v>
      </c>
      <c r="T128" s="33"/>
      <c r="U128" s="34"/>
      <c r="X128" s="37"/>
      <c r="Y128" s="34"/>
      <c r="Z128" s="35"/>
      <c r="AB128" s="33"/>
      <c r="AC128" s="34"/>
      <c r="AF128" s="36"/>
      <c r="AH128" s="35"/>
      <c r="AJ128" s="37"/>
      <c r="AK128" s="34"/>
      <c r="AL128" s="64">
        <v>200000</v>
      </c>
      <c r="AM128" s="38">
        <v>30000</v>
      </c>
      <c r="AN128" s="302">
        <f t="shared" si="3"/>
        <v>170000</v>
      </c>
      <c r="AO128" s="38">
        <v>250000</v>
      </c>
      <c r="AP128" s="33"/>
      <c r="AQ128" s="33"/>
      <c r="AR128" s="446">
        <v>25000</v>
      </c>
      <c r="AS128" s="151" t="s">
        <v>3867</v>
      </c>
      <c r="AT128" s="279" t="s">
        <v>3868</v>
      </c>
      <c r="AU128" s="279" t="s">
        <v>3869</v>
      </c>
      <c r="AV128" s="279" t="s">
        <v>4489</v>
      </c>
      <c r="AW128" s="279" t="s">
        <v>4490</v>
      </c>
      <c r="AX128" s="279" t="s">
        <v>4491</v>
      </c>
      <c r="AY128" s="279" t="s">
        <v>4492</v>
      </c>
      <c r="AZ128" s="279" t="s">
        <v>4352</v>
      </c>
      <c r="BA128" s="280">
        <v>98043</v>
      </c>
      <c r="BB128" s="279" t="s">
        <v>4493</v>
      </c>
      <c r="BC128" s="279" t="s">
        <v>4494</v>
      </c>
      <c r="BD128" s="279" t="s">
        <v>4495</v>
      </c>
      <c r="BE128" s="279"/>
      <c r="BF128" s="279" t="s">
        <v>4496</v>
      </c>
      <c r="BG128" s="279" t="s">
        <v>4497</v>
      </c>
      <c r="BH128" s="279" t="s">
        <v>4352</v>
      </c>
      <c r="BI128" s="280">
        <v>98110</v>
      </c>
      <c r="BJ128" s="279" t="s">
        <v>1679</v>
      </c>
      <c r="BK128" s="279" t="s">
        <v>4498</v>
      </c>
      <c r="BL128" s="279"/>
      <c r="BM128" s="279" t="s">
        <v>4499</v>
      </c>
      <c r="BN128" s="279" t="s">
        <v>4500</v>
      </c>
      <c r="BO128" s="279" t="s">
        <v>4501</v>
      </c>
      <c r="BP128" s="279"/>
      <c r="BR128" s="289" t="s">
        <v>4502</v>
      </c>
      <c r="BS128" s="279" t="s">
        <v>4503</v>
      </c>
      <c r="BT128" s="279"/>
      <c r="BU128" s="279"/>
      <c r="BV128" s="279"/>
      <c r="BW128" s="279"/>
      <c r="BX128" s="174"/>
      <c r="BY128" s="174"/>
      <c r="BZ128" s="174"/>
      <c r="CA128" s="174"/>
      <c r="CB128" s="174"/>
    </row>
    <row r="129" spans="1:80" s="76" customFormat="1" ht="15.75">
      <c r="A129" s="42">
        <v>109</v>
      </c>
      <c r="B129" s="42" t="s">
        <v>1760</v>
      </c>
      <c r="C129" s="42" t="s">
        <v>1302</v>
      </c>
      <c r="D129" s="42" t="s">
        <v>1343</v>
      </c>
      <c r="E129" s="42" t="s">
        <v>4320</v>
      </c>
      <c r="F129" s="42" t="s">
        <v>604</v>
      </c>
      <c r="G129" s="42" t="s">
        <v>605</v>
      </c>
      <c r="H129" s="125" t="s">
        <v>606</v>
      </c>
      <c r="I129" s="125" t="s">
        <v>4285</v>
      </c>
      <c r="J129" s="125">
        <v>2</v>
      </c>
      <c r="K129" s="66"/>
      <c r="M129" s="170">
        <v>137623</v>
      </c>
      <c r="N129" s="126">
        <v>169386</v>
      </c>
      <c r="O129" s="124">
        <v>0</v>
      </c>
      <c r="P129" s="130"/>
      <c r="Q129" s="130"/>
      <c r="R129" s="130"/>
      <c r="S129" s="129"/>
      <c r="T129" s="124"/>
      <c r="U129" s="136"/>
      <c r="X129" s="134"/>
      <c r="Y129" s="136"/>
      <c r="Z129" s="126"/>
      <c r="AB129" s="124"/>
      <c r="AC129" s="136"/>
      <c r="AF129" s="127"/>
      <c r="AH129" s="126"/>
      <c r="AJ129" s="134"/>
      <c r="AK129" s="136"/>
      <c r="AL129" s="147">
        <v>200000</v>
      </c>
      <c r="AM129" s="38">
        <f t="shared" si="2"/>
        <v>0</v>
      </c>
      <c r="AN129" s="302">
        <f t="shared" si="3"/>
        <v>200000</v>
      </c>
      <c r="AO129" s="77">
        <v>250000</v>
      </c>
      <c r="AP129" s="124"/>
      <c r="AQ129" s="124"/>
      <c r="AR129" s="446">
        <v>25000</v>
      </c>
      <c r="AS129" s="151" t="s">
        <v>3870</v>
      </c>
      <c r="AT129" s="341" t="s">
        <v>3871</v>
      </c>
      <c r="AU129" s="341" t="s">
        <v>3872</v>
      </c>
      <c r="AV129" s="341" t="s">
        <v>4504</v>
      </c>
      <c r="AW129" s="341" t="s">
        <v>4505</v>
      </c>
      <c r="AX129" s="370" t="s">
        <v>4506</v>
      </c>
      <c r="AY129" s="341" t="s">
        <v>4507</v>
      </c>
      <c r="AZ129" s="341" t="s">
        <v>4285</v>
      </c>
      <c r="BA129" s="341">
        <v>70737</v>
      </c>
      <c r="BB129" s="341" t="s">
        <v>4508</v>
      </c>
      <c r="BC129" s="341"/>
      <c r="BD129" s="341" t="s">
        <v>1624</v>
      </c>
      <c r="BE129" s="341"/>
      <c r="BF129" s="341" t="s">
        <v>1625</v>
      </c>
      <c r="BG129" s="341" t="s">
        <v>1324</v>
      </c>
      <c r="BH129" s="341" t="s">
        <v>1325</v>
      </c>
      <c r="BI129" s="341">
        <v>20003</v>
      </c>
      <c r="BJ129" s="341" t="s">
        <v>1679</v>
      </c>
      <c r="BK129" s="341" t="s">
        <v>1626</v>
      </c>
      <c r="BL129" s="341"/>
      <c r="BM129" s="341" t="s">
        <v>1627</v>
      </c>
      <c r="BN129" s="341" t="s">
        <v>1628</v>
      </c>
      <c r="BO129" s="341"/>
      <c r="BP129" s="341"/>
      <c r="BQ129" s="341"/>
      <c r="BR129" s="341"/>
      <c r="BS129" s="341" t="s">
        <v>1629</v>
      </c>
      <c r="BT129" s="341"/>
      <c r="BU129" s="341"/>
      <c r="BV129" s="341"/>
      <c r="BW129" s="341"/>
      <c r="BX129" s="341"/>
      <c r="BY129" s="341"/>
      <c r="BZ129" s="341"/>
      <c r="CA129" s="341"/>
      <c r="CB129" s="341"/>
    </row>
    <row r="130" spans="1:80" s="28" customFormat="1" ht="23.25">
      <c r="A130" s="26">
        <v>112</v>
      </c>
      <c r="B130" s="26" t="s">
        <v>1760</v>
      </c>
      <c r="C130" s="26" t="s">
        <v>3269</v>
      </c>
      <c r="D130" s="26" t="s">
        <v>1343</v>
      </c>
      <c r="E130" s="26" t="s">
        <v>1343</v>
      </c>
      <c r="F130" s="26" t="s">
        <v>2163</v>
      </c>
      <c r="G130" s="26" t="s">
        <v>2926</v>
      </c>
      <c r="H130" s="29" t="s">
        <v>2164</v>
      </c>
      <c r="I130" s="29" t="s">
        <v>2165</v>
      </c>
      <c r="J130" s="29">
        <v>4</v>
      </c>
      <c r="K130" s="30"/>
      <c r="M130" s="170">
        <v>301734</v>
      </c>
      <c r="N130" s="35">
        <v>321268</v>
      </c>
      <c r="O130" s="33">
        <v>0</v>
      </c>
      <c r="P130" s="51"/>
      <c r="Q130" s="51"/>
      <c r="R130" s="51"/>
      <c r="S130" s="32"/>
      <c r="T130" s="33"/>
      <c r="U130" s="34"/>
      <c r="X130" s="37"/>
      <c r="Y130" s="34"/>
      <c r="Z130" s="35"/>
      <c r="AB130" s="33"/>
      <c r="AC130" s="34"/>
      <c r="AF130" s="36"/>
      <c r="AH130" s="35"/>
      <c r="AJ130" s="37"/>
      <c r="AK130" s="34"/>
      <c r="AL130" s="64">
        <v>200000</v>
      </c>
      <c r="AM130" s="38">
        <f t="shared" si="2"/>
        <v>0</v>
      </c>
      <c r="AN130" s="302">
        <f t="shared" si="3"/>
        <v>200000</v>
      </c>
      <c r="AO130" s="38">
        <v>250000</v>
      </c>
      <c r="AP130" s="33"/>
      <c r="AQ130" s="33"/>
      <c r="AR130" s="446">
        <v>25000</v>
      </c>
      <c r="AS130" s="151" t="s">
        <v>1492</v>
      </c>
      <c r="AT130" s="338" t="s">
        <v>1493</v>
      </c>
      <c r="AU130" s="338" t="s">
        <v>1494</v>
      </c>
      <c r="AV130" s="338" t="s">
        <v>1630</v>
      </c>
      <c r="AW130" s="338" t="s">
        <v>2267</v>
      </c>
      <c r="AX130" s="338" t="s">
        <v>2268</v>
      </c>
      <c r="AY130" s="338" t="s">
        <v>2269</v>
      </c>
      <c r="AZ130" s="338" t="s">
        <v>2165</v>
      </c>
      <c r="BA130" s="340">
        <v>84115</v>
      </c>
      <c r="BB130" s="338" t="s">
        <v>2270</v>
      </c>
      <c r="BC130" s="338" t="s">
        <v>3441</v>
      </c>
      <c r="BD130" s="338" t="s">
        <v>3441</v>
      </c>
      <c r="BE130" s="338"/>
      <c r="BF130" s="338"/>
      <c r="BG130" s="338"/>
      <c r="BH130" s="338"/>
      <c r="BI130" s="338"/>
      <c r="BJ130" s="338" t="s">
        <v>1679</v>
      </c>
      <c r="BK130" s="338" t="s">
        <v>313</v>
      </c>
      <c r="BL130" s="338"/>
      <c r="BM130" s="338" t="s">
        <v>2271</v>
      </c>
      <c r="BN130" s="338" t="s">
        <v>2705</v>
      </c>
      <c r="BO130" s="338"/>
      <c r="BP130" s="338"/>
      <c r="BR130" s="371" t="s">
        <v>2706</v>
      </c>
      <c r="BS130" s="338" t="s">
        <v>2707</v>
      </c>
      <c r="BT130" s="338"/>
      <c r="BU130" s="338"/>
      <c r="BV130" s="338"/>
      <c r="BW130" s="338"/>
      <c r="BX130" s="341"/>
      <c r="BY130" s="341"/>
      <c r="BZ130" s="341"/>
      <c r="CA130" s="341"/>
      <c r="CB130" s="341"/>
    </row>
    <row r="131" spans="1:81" s="44" customFormat="1" ht="23.25">
      <c r="A131" s="26">
        <v>104</v>
      </c>
      <c r="B131" s="26"/>
      <c r="C131" s="26" t="s">
        <v>1760</v>
      </c>
      <c r="D131" s="26" t="s">
        <v>1343</v>
      </c>
      <c r="E131" s="26" t="s">
        <v>1343</v>
      </c>
      <c r="F131" s="26" t="s">
        <v>1382</v>
      </c>
      <c r="G131" s="26" t="s">
        <v>1447</v>
      </c>
      <c r="H131" s="29" t="s">
        <v>1383</v>
      </c>
      <c r="I131" s="29" t="s">
        <v>1741</v>
      </c>
      <c r="J131" s="29">
        <v>4</v>
      </c>
      <c r="K131" s="30"/>
      <c r="L131" s="28"/>
      <c r="M131" s="170">
        <v>561394</v>
      </c>
      <c r="N131" s="35">
        <v>619805</v>
      </c>
      <c r="O131" s="33">
        <v>235000</v>
      </c>
      <c r="P131" s="51" t="s">
        <v>1384</v>
      </c>
      <c r="Q131" s="32">
        <v>1257</v>
      </c>
      <c r="R131" s="51"/>
      <c r="S131" s="32">
        <v>870</v>
      </c>
      <c r="T131" s="33"/>
      <c r="U131" s="34"/>
      <c r="V131" s="28"/>
      <c r="W131" s="28"/>
      <c r="X131" s="33"/>
      <c r="Y131" s="34"/>
      <c r="Z131" s="35"/>
      <c r="AA131" s="28"/>
      <c r="AB131" s="33"/>
      <c r="AC131" s="34"/>
      <c r="AD131" s="28"/>
      <c r="AE131" s="28"/>
      <c r="AF131" s="36"/>
      <c r="AG131" s="28"/>
      <c r="AH131" s="35"/>
      <c r="AI131" s="28"/>
      <c r="AJ131" s="37"/>
      <c r="AK131" s="34"/>
      <c r="AL131" s="64">
        <v>200000</v>
      </c>
      <c r="AM131" s="38">
        <v>28575</v>
      </c>
      <c r="AN131" s="302">
        <f t="shared" si="3"/>
        <v>171425</v>
      </c>
      <c r="AO131" s="38">
        <v>250000</v>
      </c>
      <c r="AP131" s="33"/>
      <c r="AQ131" s="33"/>
      <c r="AR131" s="446">
        <v>25000</v>
      </c>
      <c r="AS131" s="152" t="s">
        <v>3873</v>
      </c>
      <c r="AT131" s="351" t="s">
        <v>3874</v>
      </c>
      <c r="AU131" s="351" t="s">
        <v>2699</v>
      </c>
      <c r="AV131" s="279" t="s">
        <v>2708</v>
      </c>
      <c r="AW131" s="279"/>
      <c r="AX131" s="279" t="s">
        <v>2696</v>
      </c>
      <c r="AY131" s="279" t="s">
        <v>2697</v>
      </c>
      <c r="AZ131" s="279" t="s">
        <v>2698</v>
      </c>
      <c r="BA131" s="280">
        <v>71857</v>
      </c>
      <c r="BB131" s="279" t="s">
        <v>2700</v>
      </c>
      <c r="BC131" s="279" t="s">
        <v>2701</v>
      </c>
      <c r="BD131" s="279" t="s">
        <v>2702</v>
      </c>
      <c r="BE131" s="279"/>
      <c r="BF131" s="279"/>
      <c r="BG131" s="279"/>
      <c r="BH131" s="279"/>
      <c r="BI131" s="279"/>
      <c r="BJ131" s="279" t="s">
        <v>1679</v>
      </c>
      <c r="BK131" s="279" t="s">
        <v>2703</v>
      </c>
      <c r="BL131" s="279"/>
      <c r="BM131" s="351" t="s">
        <v>440</v>
      </c>
      <c r="BN131" s="351"/>
      <c r="BO131" s="351"/>
      <c r="BP131" s="351"/>
      <c r="BR131" s="166" t="s">
        <v>441</v>
      </c>
      <c r="BS131" s="351"/>
      <c r="BT131" s="351"/>
      <c r="BU131" s="351"/>
      <c r="BV131" s="351"/>
      <c r="BW131" s="351"/>
      <c r="BX131" s="174"/>
      <c r="BY131" s="174"/>
      <c r="BZ131" s="174"/>
      <c r="CA131" s="174"/>
      <c r="CB131" s="174"/>
      <c r="CC131" s="28"/>
    </row>
    <row r="132" spans="1:80" s="28" customFormat="1" ht="23.25">
      <c r="A132" s="26">
        <v>45</v>
      </c>
      <c r="B132" s="26"/>
      <c r="C132" s="26" t="s">
        <v>1302</v>
      </c>
      <c r="D132" s="26" t="s">
        <v>427</v>
      </c>
      <c r="E132" s="26" t="s">
        <v>1343</v>
      </c>
      <c r="F132" s="26" t="s">
        <v>2522</v>
      </c>
      <c r="G132" s="26" t="s">
        <v>2523</v>
      </c>
      <c r="H132" s="29" t="s">
        <v>2524</v>
      </c>
      <c r="I132" s="29" t="s">
        <v>2914</v>
      </c>
      <c r="J132" s="29">
        <v>4</v>
      </c>
      <c r="K132" s="30"/>
      <c r="M132" s="170">
        <v>143566</v>
      </c>
      <c r="N132" s="35">
        <v>149476</v>
      </c>
      <c r="O132" s="33">
        <v>345500</v>
      </c>
      <c r="P132" s="51"/>
      <c r="Q132" s="51"/>
      <c r="R132" s="51"/>
      <c r="S132" s="17"/>
      <c r="T132" s="33"/>
      <c r="U132" s="34"/>
      <c r="V132" s="37"/>
      <c r="W132" s="34"/>
      <c r="X132" s="37"/>
      <c r="Y132" s="34"/>
      <c r="Z132" s="35"/>
      <c r="AB132" s="33"/>
      <c r="AC132" s="34"/>
      <c r="AF132" s="36"/>
      <c r="AH132" s="35"/>
      <c r="AJ132" s="33"/>
      <c r="AK132" s="34"/>
      <c r="AL132" s="64">
        <v>200000</v>
      </c>
      <c r="AM132" s="38">
        <v>30000</v>
      </c>
      <c r="AN132" s="302">
        <f t="shared" si="3"/>
        <v>170000</v>
      </c>
      <c r="AO132" s="38">
        <v>250000</v>
      </c>
      <c r="AP132" s="63"/>
      <c r="AQ132" s="33">
        <v>2000</v>
      </c>
      <c r="AR132" s="446">
        <v>25000</v>
      </c>
      <c r="AS132" s="152" t="s">
        <v>4363</v>
      </c>
      <c r="AT132" s="279" t="s">
        <v>4364</v>
      </c>
      <c r="AU132" s="279" t="s">
        <v>4365</v>
      </c>
      <c r="AV132" s="279" t="s">
        <v>2704</v>
      </c>
      <c r="AW132" s="279" t="s">
        <v>3150</v>
      </c>
      <c r="AX132" s="279" t="s">
        <v>3151</v>
      </c>
      <c r="AY132" s="279" t="s">
        <v>1807</v>
      </c>
      <c r="AZ132" s="279" t="s">
        <v>2914</v>
      </c>
      <c r="BA132" s="280">
        <v>91731</v>
      </c>
      <c r="BB132" s="372" t="s">
        <v>1808</v>
      </c>
      <c r="BC132" s="279" t="s">
        <v>1809</v>
      </c>
      <c r="BD132" s="279" t="s">
        <v>1810</v>
      </c>
      <c r="BE132" s="279"/>
      <c r="BF132" s="279"/>
      <c r="BG132" s="279"/>
      <c r="BH132" s="279"/>
      <c r="BI132" s="279"/>
      <c r="BJ132" s="279"/>
      <c r="BK132" s="279" t="s">
        <v>1811</v>
      </c>
      <c r="BL132" s="279"/>
      <c r="BM132" s="279" t="s">
        <v>1812</v>
      </c>
      <c r="BN132" s="279" t="s">
        <v>1813</v>
      </c>
      <c r="BO132" s="279"/>
      <c r="BP132" s="279"/>
      <c r="BR132" s="373" t="s">
        <v>1814</v>
      </c>
      <c r="BS132" s="279" t="s">
        <v>1815</v>
      </c>
      <c r="BT132" s="279"/>
      <c r="BU132" s="279"/>
      <c r="BV132" s="279"/>
      <c r="BW132" s="279"/>
      <c r="BX132" s="174" t="s">
        <v>1816</v>
      </c>
      <c r="BY132" s="174"/>
      <c r="BZ132" s="174"/>
      <c r="CA132" s="174"/>
      <c r="CB132" s="174"/>
    </row>
    <row r="133" spans="1:80" s="28" customFormat="1" ht="57">
      <c r="A133" s="13">
        <v>95</v>
      </c>
      <c r="B133" s="26"/>
      <c r="C133" s="26" t="s">
        <v>1822</v>
      </c>
      <c r="D133" s="26" t="s">
        <v>1343</v>
      </c>
      <c r="E133" s="26" t="s">
        <v>1343</v>
      </c>
      <c r="F133" s="26" t="s">
        <v>1823</v>
      </c>
      <c r="G133" s="26" t="s">
        <v>1824</v>
      </c>
      <c r="H133" s="29" t="s">
        <v>1825</v>
      </c>
      <c r="I133" s="29" t="s">
        <v>860</v>
      </c>
      <c r="J133" s="29">
        <v>13</v>
      </c>
      <c r="K133" s="30"/>
      <c r="M133" s="170">
        <v>52722</v>
      </c>
      <c r="N133" s="35">
        <v>91369</v>
      </c>
      <c r="O133" s="33">
        <v>70000</v>
      </c>
      <c r="P133" s="51" t="s">
        <v>1826</v>
      </c>
      <c r="Q133" s="51"/>
      <c r="R133" s="51"/>
      <c r="S133" s="17"/>
      <c r="T133" s="33"/>
      <c r="U133" s="34"/>
      <c r="Z133" s="35"/>
      <c r="AB133" s="33"/>
      <c r="AF133" s="36"/>
      <c r="AH133" s="35"/>
      <c r="AL133" s="64">
        <v>200000</v>
      </c>
      <c r="AM133" s="38">
        <f aca="true" t="shared" si="4" ref="AM133:AM202">SUM(T133+V133+X133+Z133+AB133+AD133+AF133+AH133+AJ133)</f>
        <v>0</v>
      </c>
      <c r="AN133" s="302">
        <f aca="true" t="shared" si="5" ref="AN133:AN196">SUM(AL133)-AM133</f>
        <v>200000</v>
      </c>
      <c r="AO133" s="38">
        <v>250000</v>
      </c>
      <c r="AP133" s="33"/>
      <c r="AQ133" s="33"/>
      <c r="AR133" s="446">
        <v>25000</v>
      </c>
      <c r="AS133" s="152" t="s">
        <v>2647</v>
      </c>
      <c r="AT133" s="279" t="s">
        <v>2648</v>
      </c>
      <c r="AU133" s="279" t="s">
        <v>2649</v>
      </c>
      <c r="AV133" s="279" t="s">
        <v>1817</v>
      </c>
      <c r="AW133" s="279" t="s">
        <v>1818</v>
      </c>
      <c r="AX133" s="279" t="s">
        <v>2709</v>
      </c>
      <c r="AY133" s="279" t="s">
        <v>1999</v>
      </c>
      <c r="AZ133" s="279" t="s">
        <v>860</v>
      </c>
      <c r="BA133" s="280">
        <v>11241</v>
      </c>
      <c r="BB133" s="279" t="s">
        <v>2710</v>
      </c>
      <c r="BC133" s="279" t="s">
        <v>2711</v>
      </c>
      <c r="BD133" s="279" t="s">
        <v>2712</v>
      </c>
      <c r="BE133" s="279"/>
      <c r="BF133" s="279" t="s">
        <v>2713</v>
      </c>
      <c r="BG133" s="279" t="s">
        <v>1999</v>
      </c>
      <c r="BH133" s="279" t="s">
        <v>860</v>
      </c>
      <c r="BI133" s="280">
        <v>11207</v>
      </c>
      <c r="BJ133" s="279" t="s">
        <v>1679</v>
      </c>
      <c r="BK133" s="279" t="s">
        <v>2714</v>
      </c>
      <c r="BL133" s="279"/>
      <c r="BM133" s="279" t="s">
        <v>2715</v>
      </c>
      <c r="BN133" s="279"/>
      <c r="BO133" s="279"/>
      <c r="BP133" s="279"/>
      <c r="BR133" s="289" t="s">
        <v>2716</v>
      </c>
      <c r="BS133" s="279" t="s">
        <v>2717</v>
      </c>
      <c r="BT133" s="279"/>
      <c r="BU133" s="279"/>
      <c r="BV133" s="279"/>
      <c r="BW133" s="279"/>
      <c r="BX133" s="174"/>
      <c r="BY133" s="174"/>
      <c r="BZ133" s="174"/>
      <c r="CA133" s="174"/>
      <c r="CB133" s="174"/>
    </row>
    <row r="134" spans="1:78" s="196" customFormat="1" ht="23.25">
      <c r="A134" s="209">
        <v>107</v>
      </c>
      <c r="B134" s="185"/>
      <c r="C134" s="185" t="s">
        <v>1331</v>
      </c>
      <c r="D134" s="185" t="s">
        <v>1343</v>
      </c>
      <c r="E134" s="185" t="s">
        <v>1343</v>
      </c>
      <c r="F134" s="185" t="s">
        <v>3391</v>
      </c>
      <c r="G134" s="185" t="s">
        <v>3392</v>
      </c>
      <c r="H134" s="186" t="s">
        <v>3393</v>
      </c>
      <c r="I134" s="186" t="s">
        <v>860</v>
      </c>
      <c r="J134" s="186">
        <v>5</v>
      </c>
      <c r="K134" s="187"/>
      <c r="M134" s="189">
        <v>279482</v>
      </c>
      <c r="N134" s="190">
        <v>194202</v>
      </c>
      <c r="O134" s="191">
        <v>125000</v>
      </c>
      <c r="P134" s="192"/>
      <c r="Q134" s="192"/>
      <c r="R134" s="192"/>
      <c r="S134" s="208"/>
      <c r="T134" s="191"/>
      <c r="U134" s="194"/>
      <c r="Z134" s="190"/>
      <c r="AB134" s="191"/>
      <c r="AF134" s="197"/>
      <c r="AH134" s="190"/>
      <c r="AL134" s="198">
        <v>200000</v>
      </c>
      <c r="AM134" s="199">
        <f t="shared" si="4"/>
        <v>0</v>
      </c>
      <c r="AN134" s="302">
        <f t="shared" si="5"/>
        <v>200000</v>
      </c>
      <c r="AO134" s="199">
        <v>250000</v>
      </c>
      <c r="AP134" s="191"/>
      <c r="AQ134" s="191"/>
      <c r="AR134" s="446">
        <v>25000</v>
      </c>
      <c r="AS134" s="200" t="s">
        <v>1535</v>
      </c>
      <c r="AT134" s="200" t="s">
        <v>1536</v>
      </c>
      <c r="AU134" s="200" t="s">
        <v>1537</v>
      </c>
      <c r="AV134" s="185" t="s">
        <v>3854</v>
      </c>
      <c r="AW134" s="185"/>
      <c r="AX134" s="185" t="s">
        <v>4261</v>
      </c>
      <c r="AY134" s="185" t="s">
        <v>4262</v>
      </c>
      <c r="AZ134" s="185" t="s">
        <v>860</v>
      </c>
      <c r="BA134" s="201">
        <v>11415</v>
      </c>
      <c r="BB134" s="248" t="s">
        <v>3855</v>
      </c>
      <c r="BC134" s="185"/>
      <c r="BD134" s="185"/>
      <c r="BE134" s="185"/>
      <c r="BF134" s="185" t="s">
        <v>3856</v>
      </c>
      <c r="BG134" s="185" t="s">
        <v>3857</v>
      </c>
      <c r="BH134" s="185" t="s">
        <v>860</v>
      </c>
      <c r="BI134" s="185">
        <v>11375</v>
      </c>
      <c r="BJ134" s="185" t="s">
        <v>2000</v>
      </c>
      <c r="BK134" s="185"/>
      <c r="BL134" s="185"/>
      <c r="BM134" s="185" t="s">
        <v>3858</v>
      </c>
      <c r="BO134" s="185" t="s">
        <v>3859</v>
      </c>
      <c r="BP134" s="185"/>
      <c r="BR134" s="202" t="s">
        <v>3860</v>
      </c>
      <c r="BS134" s="185" t="s">
        <v>3861</v>
      </c>
      <c r="BT134" s="185"/>
      <c r="BU134" s="185"/>
      <c r="BV134" s="185"/>
      <c r="BW134" s="185"/>
      <c r="BX134" s="196" t="s">
        <v>2672</v>
      </c>
      <c r="BY134" s="196" t="s">
        <v>3855</v>
      </c>
      <c r="BZ134" s="196" t="s">
        <v>2671</v>
      </c>
    </row>
    <row r="135" spans="1:75" ht="12.75">
      <c r="A135" s="13"/>
      <c r="H135" s="29"/>
      <c r="I135" s="29"/>
      <c r="J135" s="29"/>
      <c r="K135" s="30"/>
      <c r="N135" s="143"/>
      <c r="O135" s="43">
        <v>0</v>
      </c>
      <c r="T135" s="45"/>
      <c r="AL135" s="64"/>
      <c r="AM135" s="38">
        <f t="shared" si="4"/>
        <v>0</v>
      </c>
      <c r="AN135" s="302">
        <f t="shared" si="5"/>
        <v>0</v>
      </c>
      <c r="AO135" s="38"/>
      <c r="AP135" s="33"/>
      <c r="AQ135" s="45"/>
      <c r="AR135" s="446"/>
      <c r="AS135" s="26"/>
      <c r="AT135" s="26"/>
      <c r="AU135" s="26"/>
      <c r="AV135" s="26"/>
      <c r="AW135" s="26"/>
      <c r="AX135" s="26"/>
      <c r="AY135" s="26"/>
      <c r="AZ135" s="26"/>
      <c r="BA135" s="40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</row>
    <row r="136" spans="8:75" ht="15.75">
      <c r="H136" s="27" t="s">
        <v>819</v>
      </c>
      <c r="I136" s="29"/>
      <c r="J136" s="29"/>
      <c r="K136" s="30"/>
      <c r="O136" s="43">
        <v>0</v>
      </c>
      <c r="T136" s="45"/>
      <c r="AL136" s="64"/>
      <c r="AM136" s="38">
        <f t="shared" si="4"/>
        <v>0</v>
      </c>
      <c r="AN136" s="302">
        <f t="shared" si="5"/>
        <v>0</v>
      </c>
      <c r="AO136" s="38"/>
      <c r="AP136" s="33"/>
      <c r="AQ136" s="45"/>
      <c r="AR136" s="446"/>
      <c r="AS136" s="26"/>
      <c r="AT136" s="26"/>
      <c r="AU136" s="26"/>
      <c r="AV136" s="26"/>
      <c r="AW136" s="26"/>
      <c r="AX136" s="26"/>
      <c r="AY136" s="26"/>
      <c r="AZ136" s="26"/>
      <c r="BA136" s="40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</row>
    <row r="137" spans="1:78" s="231" customFormat="1" ht="15.75">
      <c r="A137" s="222">
        <v>226</v>
      </c>
      <c r="B137" s="222"/>
      <c r="C137" s="222" t="s">
        <v>1760</v>
      </c>
      <c r="D137" s="222" t="s">
        <v>3269</v>
      </c>
      <c r="E137" s="222" t="s">
        <v>821</v>
      </c>
      <c r="F137" s="222" t="s">
        <v>930</v>
      </c>
      <c r="G137" s="222" t="s">
        <v>1447</v>
      </c>
      <c r="H137" s="222" t="s">
        <v>931</v>
      </c>
      <c r="I137" s="222" t="s">
        <v>860</v>
      </c>
      <c r="J137" s="222">
        <v>24</v>
      </c>
      <c r="K137" s="224"/>
      <c r="M137" s="189">
        <v>35507</v>
      </c>
      <c r="N137" s="226">
        <v>80679</v>
      </c>
      <c r="O137" s="227"/>
      <c r="P137" s="228"/>
      <c r="Q137" s="228"/>
      <c r="R137" s="228"/>
      <c r="T137" s="227"/>
      <c r="Z137" s="226"/>
      <c r="AB137" s="227"/>
      <c r="AF137" s="233"/>
      <c r="AH137" s="226"/>
      <c r="AL137" s="198">
        <v>200000</v>
      </c>
      <c r="AM137" s="199">
        <f t="shared" si="4"/>
        <v>0</v>
      </c>
      <c r="AN137" s="302">
        <f t="shared" si="5"/>
        <v>200000</v>
      </c>
      <c r="AO137" s="199">
        <v>250000</v>
      </c>
      <c r="AP137" s="227"/>
      <c r="AQ137" s="227"/>
      <c r="AR137" s="446">
        <v>25000</v>
      </c>
      <c r="AS137" s="221" t="s">
        <v>2564</v>
      </c>
      <c r="AT137" s="221" t="s">
        <v>2565</v>
      </c>
      <c r="AU137" s="221" t="s">
        <v>2566</v>
      </c>
      <c r="AV137" s="231" t="s">
        <v>1918</v>
      </c>
      <c r="AX137" s="228" t="s">
        <v>1919</v>
      </c>
      <c r="AY137" s="231" t="s">
        <v>2963</v>
      </c>
      <c r="AZ137" s="231" t="s">
        <v>860</v>
      </c>
      <c r="BA137" s="231">
        <v>13501</v>
      </c>
      <c r="BB137" s="231" t="s">
        <v>2961</v>
      </c>
      <c r="BF137" s="231" t="s">
        <v>2962</v>
      </c>
      <c r="BG137" s="231" t="s">
        <v>2963</v>
      </c>
      <c r="BH137" s="231" t="s">
        <v>860</v>
      </c>
      <c r="BI137" s="231">
        <v>13501</v>
      </c>
      <c r="BJ137" s="231" t="s">
        <v>2964</v>
      </c>
      <c r="BK137" s="231" t="s">
        <v>2965</v>
      </c>
      <c r="BM137" s="245" t="s">
        <v>3157</v>
      </c>
      <c r="BO137" s="231" t="s">
        <v>2966</v>
      </c>
      <c r="BQ137" s="203" t="s">
        <v>2967</v>
      </c>
      <c r="BR137" s="203"/>
      <c r="BS137" s="231" t="s">
        <v>2968</v>
      </c>
      <c r="BX137" s="245" t="s">
        <v>2969</v>
      </c>
      <c r="BZ137" s="203" t="s">
        <v>2970</v>
      </c>
    </row>
    <row r="138" spans="1:80" s="208" customFormat="1" ht="15.75">
      <c r="A138" s="185">
        <v>189</v>
      </c>
      <c r="B138" s="185"/>
      <c r="C138" s="185"/>
      <c r="D138" s="185" t="s">
        <v>3285</v>
      </c>
      <c r="E138" s="185" t="s">
        <v>821</v>
      </c>
      <c r="F138" s="185" t="s">
        <v>2858</v>
      </c>
      <c r="G138" s="185" t="s">
        <v>2176</v>
      </c>
      <c r="H138" s="185" t="s">
        <v>2859</v>
      </c>
      <c r="I138" s="185" t="s">
        <v>2914</v>
      </c>
      <c r="J138" s="185">
        <v>2</v>
      </c>
      <c r="K138" s="262"/>
      <c r="M138" s="189">
        <v>206753</v>
      </c>
      <c r="N138" s="190">
        <v>229623</v>
      </c>
      <c r="O138" s="211">
        <v>115000</v>
      </c>
      <c r="P138" s="207" t="s">
        <v>2860</v>
      </c>
      <c r="Q138" s="193">
        <v>9140</v>
      </c>
      <c r="R138" s="207"/>
      <c r="S138" s="208">
        <v>4023</v>
      </c>
      <c r="T138" s="212"/>
      <c r="Z138" s="213"/>
      <c r="AB138" s="214"/>
      <c r="AF138" s="215"/>
      <c r="AH138" s="213"/>
      <c r="AL138" s="198">
        <v>200000</v>
      </c>
      <c r="AM138" s="199">
        <f>SUM(T138+V138+X138+Z138+AB138+AD138+AF138+AH138+AJ138)</f>
        <v>0</v>
      </c>
      <c r="AN138" s="302">
        <f t="shared" si="5"/>
        <v>200000</v>
      </c>
      <c r="AO138" s="199">
        <v>250000</v>
      </c>
      <c r="AP138" s="191"/>
      <c r="AQ138" s="212">
        <v>5000</v>
      </c>
      <c r="AR138" s="446">
        <v>25000</v>
      </c>
      <c r="AS138" s="200" t="s">
        <v>4422</v>
      </c>
      <c r="AT138" s="401" t="s">
        <v>4423</v>
      </c>
      <c r="AU138" s="401" t="s">
        <v>4424</v>
      </c>
      <c r="AV138" s="401" t="s">
        <v>2718</v>
      </c>
      <c r="AW138" s="401" t="s">
        <v>2719</v>
      </c>
      <c r="AX138" s="401" t="s">
        <v>2720</v>
      </c>
      <c r="AY138" s="401" t="s">
        <v>2721</v>
      </c>
      <c r="AZ138" s="401" t="s">
        <v>2914</v>
      </c>
      <c r="BA138" s="402">
        <v>95340</v>
      </c>
      <c r="BB138" s="221" t="s">
        <v>2722</v>
      </c>
      <c r="BC138" s="221" t="s">
        <v>2722</v>
      </c>
      <c r="BD138" s="397" t="s">
        <v>2723</v>
      </c>
      <c r="BE138" s="401"/>
      <c r="BF138" s="401" t="s">
        <v>2724</v>
      </c>
      <c r="BG138" s="401" t="s">
        <v>1324</v>
      </c>
      <c r="BH138" s="401" t="s">
        <v>1325</v>
      </c>
      <c r="BI138" s="401">
        <v>20002</v>
      </c>
      <c r="BJ138" s="401" t="s">
        <v>1679</v>
      </c>
      <c r="BK138" s="401" t="s">
        <v>2725</v>
      </c>
      <c r="BL138" s="401"/>
      <c r="BM138" s="200" t="s">
        <v>2726</v>
      </c>
      <c r="BN138" s="221" t="s">
        <v>4423</v>
      </c>
      <c r="BO138" s="221" t="s">
        <v>2727</v>
      </c>
      <c r="BP138" s="221" t="s">
        <v>4424</v>
      </c>
      <c r="BQ138" s="200" t="s">
        <v>3202</v>
      </c>
      <c r="BR138" s="398" t="s">
        <v>2728</v>
      </c>
      <c r="BS138" s="221" t="s">
        <v>2838</v>
      </c>
      <c r="BT138" s="221" t="s">
        <v>4423</v>
      </c>
      <c r="BU138" s="221" t="s">
        <v>3203</v>
      </c>
      <c r="BV138" s="221" t="s">
        <v>3204</v>
      </c>
      <c r="BW138" s="398" t="s">
        <v>3205</v>
      </c>
      <c r="BX138" s="221" t="s">
        <v>3249</v>
      </c>
      <c r="BY138" s="221" t="s">
        <v>3251</v>
      </c>
      <c r="BZ138" s="398" t="s">
        <v>3250</v>
      </c>
      <c r="CA138" s="399"/>
      <c r="CB138" s="399"/>
    </row>
    <row r="139" spans="1:78" s="292" customFormat="1" ht="23.25">
      <c r="A139" s="272">
        <v>117</v>
      </c>
      <c r="B139" s="272"/>
      <c r="C139" s="272" t="s">
        <v>1360</v>
      </c>
      <c r="D139" s="272" t="s">
        <v>821</v>
      </c>
      <c r="E139" s="272" t="s">
        <v>821</v>
      </c>
      <c r="F139" s="272" t="s">
        <v>3779</v>
      </c>
      <c r="G139" s="272" t="s">
        <v>2127</v>
      </c>
      <c r="H139" s="290" t="s">
        <v>3780</v>
      </c>
      <c r="I139" s="290" t="s">
        <v>1748</v>
      </c>
      <c r="J139" s="290">
        <v>11</v>
      </c>
      <c r="K139" s="291"/>
      <c r="M139" s="293">
        <v>151447</v>
      </c>
      <c r="N139" s="294">
        <v>164419</v>
      </c>
      <c r="O139" s="295"/>
      <c r="P139" s="296"/>
      <c r="Q139" s="296"/>
      <c r="R139" s="296"/>
      <c r="T139" s="297"/>
      <c r="Z139" s="298"/>
      <c r="AB139" s="299"/>
      <c r="AF139" s="300"/>
      <c r="AH139" s="298"/>
      <c r="AL139" s="301">
        <v>200000</v>
      </c>
      <c r="AM139" s="498">
        <v>25000</v>
      </c>
      <c r="AN139" s="302">
        <f t="shared" si="5"/>
        <v>175000</v>
      </c>
      <c r="AO139" s="302">
        <v>250000</v>
      </c>
      <c r="AP139" s="303"/>
      <c r="AQ139" s="297"/>
      <c r="AR139" s="446">
        <v>25000</v>
      </c>
      <c r="AS139" s="304" t="s">
        <v>4446</v>
      </c>
      <c r="AT139" s="305" t="s">
        <v>4447</v>
      </c>
      <c r="AU139" s="305" t="s">
        <v>1571</v>
      </c>
      <c r="AV139" s="272" t="s">
        <v>3721</v>
      </c>
      <c r="AW139" s="272" t="s">
        <v>3722</v>
      </c>
      <c r="AX139" s="272" t="s">
        <v>3723</v>
      </c>
      <c r="AY139" s="272" t="s">
        <v>3724</v>
      </c>
      <c r="AZ139" s="272" t="s">
        <v>3725</v>
      </c>
      <c r="BA139" s="273">
        <v>33607</v>
      </c>
      <c r="BB139" s="272" t="s">
        <v>2589</v>
      </c>
      <c r="BC139" s="272"/>
      <c r="BD139" s="272"/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Z139" s="282" t="s">
        <v>3158</v>
      </c>
    </row>
    <row r="140" spans="1:78" s="196" customFormat="1" ht="23.25">
      <c r="A140" s="209">
        <v>116</v>
      </c>
      <c r="B140" s="185"/>
      <c r="C140" s="185" t="s">
        <v>3269</v>
      </c>
      <c r="D140" s="185" t="s">
        <v>821</v>
      </c>
      <c r="E140" s="185" t="s">
        <v>821</v>
      </c>
      <c r="F140" s="185" t="s">
        <v>828</v>
      </c>
      <c r="G140" s="185" t="s">
        <v>829</v>
      </c>
      <c r="H140" s="186" t="s">
        <v>830</v>
      </c>
      <c r="I140" s="186" t="s">
        <v>2914</v>
      </c>
      <c r="J140" s="186">
        <v>2</v>
      </c>
      <c r="K140" s="187"/>
      <c r="M140" s="189">
        <v>78466</v>
      </c>
      <c r="N140" s="190">
        <v>131540</v>
      </c>
      <c r="O140" s="191">
        <v>225000</v>
      </c>
      <c r="P140" s="192" t="s">
        <v>831</v>
      </c>
      <c r="Q140" s="192"/>
      <c r="R140" s="193">
        <v>5927</v>
      </c>
      <c r="S140" s="208">
        <v>927</v>
      </c>
      <c r="T140" s="191"/>
      <c r="U140" s="194"/>
      <c r="X140" s="191"/>
      <c r="Y140" s="194"/>
      <c r="Z140" s="190"/>
      <c r="AB140" s="191"/>
      <c r="AC140" s="194"/>
      <c r="AF140" s="197"/>
      <c r="AH140" s="190"/>
      <c r="AJ140" s="195"/>
      <c r="AK140" s="194"/>
      <c r="AL140" s="198">
        <v>200000</v>
      </c>
      <c r="AM140" s="199">
        <f t="shared" si="4"/>
        <v>0</v>
      </c>
      <c r="AN140" s="302">
        <f t="shared" si="5"/>
        <v>200000</v>
      </c>
      <c r="AO140" s="199">
        <v>250000</v>
      </c>
      <c r="AP140" s="191">
        <v>7500</v>
      </c>
      <c r="AQ140" s="191">
        <v>4000</v>
      </c>
      <c r="AR140" s="446">
        <v>25000</v>
      </c>
      <c r="AS140" s="221" t="s">
        <v>771</v>
      </c>
      <c r="AT140" s="200" t="s">
        <v>772</v>
      </c>
      <c r="AU140" s="200" t="s">
        <v>773</v>
      </c>
      <c r="AV140" s="185" t="s">
        <v>1409</v>
      </c>
      <c r="AW140" s="185" t="s">
        <v>1410</v>
      </c>
      <c r="AX140" s="185" t="s">
        <v>1411</v>
      </c>
      <c r="AY140" s="185" t="s">
        <v>1412</v>
      </c>
      <c r="AZ140" s="185" t="s">
        <v>2914</v>
      </c>
      <c r="BA140" s="201">
        <v>95814</v>
      </c>
      <c r="BB140" s="185" t="s">
        <v>1413</v>
      </c>
      <c r="BC140" s="185"/>
      <c r="BD140" s="185" t="s">
        <v>1414</v>
      </c>
      <c r="BE140" s="185"/>
      <c r="BF140" s="185" t="s">
        <v>1415</v>
      </c>
      <c r="BG140" s="185" t="s">
        <v>1416</v>
      </c>
      <c r="BH140" s="185" t="s">
        <v>2922</v>
      </c>
      <c r="BI140" s="185">
        <v>20815</v>
      </c>
      <c r="BJ140" s="185" t="s">
        <v>1569</v>
      </c>
      <c r="BL140" s="185"/>
      <c r="BM140" s="185" t="s">
        <v>1417</v>
      </c>
      <c r="BN140" s="185"/>
      <c r="BO140" s="185" t="s">
        <v>1418</v>
      </c>
      <c r="BP140" s="185"/>
      <c r="BQ140" s="202"/>
      <c r="BR140" s="202" t="s">
        <v>1422</v>
      </c>
      <c r="BS140" s="185" t="s">
        <v>1420</v>
      </c>
      <c r="BT140" s="185"/>
      <c r="BU140" s="185"/>
      <c r="BV140" s="185"/>
      <c r="BW140" s="185"/>
      <c r="BX140" s="196" t="s">
        <v>1421</v>
      </c>
      <c r="BY140" s="196" t="s">
        <v>1423</v>
      </c>
      <c r="BZ140" s="203" t="s">
        <v>1419</v>
      </c>
    </row>
    <row r="141" spans="1:75" s="315" customFormat="1" ht="15.75">
      <c r="A141" s="272">
        <v>118</v>
      </c>
      <c r="B141" s="308"/>
      <c r="C141" s="272" t="s">
        <v>1730</v>
      </c>
      <c r="D141" s="272" t="s">
        <v>821</v>
      </c>
      <c r="E141" s="272" t="s">
        <v>821</v>
      </c>
      <c r="F141" s="272" t="s">
        <v>3781</v>
      </c>
      <c r="G141" s="272" t="s">
        <v>4176</v>
      </c>
      <c r="H141" s="290" t="s">
        <v>3782</v>
      </c>
      <c r="I141" s="290" t="s">
        <v>1737</v>
      </c>
      <c r="J141" s="290">
        <v>13</v>
      </c>
      <c r="K141" s="310"/>
      <c r="M141" s="293">
        <v>6459</v>
      </c>
      <c r="N141" s="294">
        <v>22778</v>
      </c>
      <c r="O141" s="374"/>
      <c r="P141" s="323"/>
      <c r="Q141" s="323"/>
      <c r="R141" s="323"/>
      <c r="S141" s="326"/>
      <c r="T141" s="303"/>
      <c r="U141" s="327"/>
      <c r="V141" s="303"/>
      <c r="W141" s="327"/>
      <c r="X141" s="303"/>
      <c r="Y141" s="327"/>
      <c r="Z141" s="375"/>
      <c r="AA141" s="376"/>
      <c r="AB141" s="377"/>
      <c r="AC141" s="376"/>
      <c r="AF141" s="378"/>
      <c r="AH141" s="375"/>
      <c r="AJ141" s="379"/>
      <c r="AK141" s="376"/>
      <c r="AL141" s="301">
        <v>200000</v>
      </c>
      <c r="AM141" s="302">
        <f t="shared" si="4"/>
        <v>0</v>
      </c>
      <c r="AN141" s="302">
        <f t="shared" si="5"/>
        <v>200000</v>
      </c>
      <c r="AO141" s="302">
        <v>250000</v>
      </c>
      <c r="AP141" s="303"/>
      <c r="AQ141" s="377"/>
      <c r="AR141" s="446">
        <v>25000</v>
      </c>
      <c r="AS141" s="304" t="s">
        <v>3356</v>
      </c>
      <c r="AT141" s="305" t="s">
        <v>3357</v>
      </c>
      <c r="AU141" s="305" t="s">
        <v>3358</v>
      </c>
      <c r="AV141" s="380" t="s">
        <v>3726</v>
      </c>
      <c r="AW141" s="380" t="s">
        <v>3727</v>
      </c>
      <c r="AX141" s="272" t="s">
        <v>3728</v>
      </c>
      <c r="AY141" s="272" t="s">
        <v>3729</v>
      </c>
      <c r="AZ141" s="272" t="s">
        <v>1737</v>
      </c>
      <c r="BA141" s="273">
        <v>44313</v>
      </c>
      <c r="BB141" s="308" t="s">
        <v>2587</v>
      </c>
      <c r="BC141" s="308"/>
      <c r="BD141" s="308" t="s">
        <v>2588</v>
      </c>
      <c r="BE141" s="308"/>
      <c r="BF141" s="308"/>
      <c r="BG141" s="308"/>
      <c r="BH141" s="308"/>
      <c r="BI141" s="308"/>
      <c r="BJ141" s="308"/>
      <c r="BK141" s="308"/>
      <c r="BL141" s="308"/>
      <c r="BM141" s="272"/>
      <c r="BN141" s="308"/>
      <c r="BO141" s="308"/>
      <c r="BP141" s="308"/>
      <c r="BQ141" s="381"/>
      <c r="BR141" s="381"/>
      <c r="BS141" s="308"/>
      <c r="BT141" s="308"/>
      <c r="BU141" s="308"/>
      <c r="BV141" s="308"/>
      <c r="BW141" s="308"/>
    </row>
    <row r="142" spans="1:78" s="243" customFormat="1" ht="23.25">
      <c r="A142" s="185">
        <v>119</v>
      </c>
      <c r="B142" s="222"/>
      <c r="C142" s="185" t="s">
        <v>3526</v>
      </c>
      <c r="D142" s="185" t="s">
        <v>821</v>
      </c>
      <c r="E142" s="185" t="s">
        <v>821</v>
      </c>
      <c r="F142" s="185" t="s">
        <v>3783</v>
      </c>
      <c r="G142" s="185" t="s">
        <v>3512</v>
      </c>
      <c r="H142" s="186" t="s">
        <v>3784</v>
      </c>
      <c r="I142" s="186" t="s">
        <v>3785</v>
      </c>
      <c r="J142" s="186" t="s">
        <v>3786</v>
      </c>
      <c r="K142" s="224"/>
      <c r="M142" s="189">
        <v>328351</v>
      </c>
      <c r="N142" s="190">
        <v>343766</v>
      </c>
      <c r="O142" s="249"/>
      <c r="P142" s="205"/>
      <c r="Q142" s="205"/>
      <c r="R142" s="205"/>
      <c r="S142" s="193"/>
      <c r="T142" s="191"/>
      <c r="U142" s="194"/>
      <c r="V142" s="191"/>
      <c r="W142" s="194"/>
      <c r="X142" s="191"/>
      <c r="Y142" s="194"/>
      <c r="Z142" s="250"/>
      <c r="AA142" s="251"/>
      <c r="AB142" s="252"/>
      <c r="AC142" s="251"/>
      <c r="AF142" s="253"/>
      <c r="AH142" s="250"/>
      <c r="AJ142" s="254"/>
      <c r="AK142" s="251"/>
      <c r="AL142" s="198">
        <v>200000</v>
      </c>
      <c r="AM142" s="199">
        <f t="shared" si="4"/>
        <v>0</v>
      </c>
      <c r="AN142" s="302">
        <f t="shared" si="5"/>
        <v>200000</v>
      </c>
      <c r="AO142" s="199">
        <v>250000</v>
      </c>
      <c r="AP142" s="191"/>
      <c r="AQ142" s="252"/>
      <c r="AR142" s="446">
        <v>25000</v>
      </c>
      <c r="AS142" s="221" t="s">
        <v>1495</v>
      </c>
      <c r="AT142" s="221" t="s">
        <v>4355</v>
      </c>
      <c r="AU142" s="221" t="s">
        <v>4356</v>
      </c>
      <c r="AV142" s="255"/>
      <c r="AW142" s="255"/>
      <c r="AX142" s="185" t="s">
        <v>4265</v>
      </c>
      <c r="AY142" s="185" t="s">
        <v>4266</v>
      </c>
      <c r="AZ142" s="185" t="s">
        <v>3785</v>
      </c>
      <c r="BA142" s="201">
        <v>5401</v>
      </c>
      <c r="BB142" s="222" t="s">
        <v>3883</v>
      </c>
      <c r="BC142" s="222"/>
      <c r="BD142" s="222" t="s">
        <v>3884</v>
      </c>
      <c r="BE142" s="222"/>
      <c r="BF142" s="222"/>
      <c r="BG142" s="222"/>
      <c r="BH142" s="222"/>
      <c r="BI142" s="222"/>
      <c r="BJ142" s="222" t="s">
        <v>3885</v>
      </c>
      <c r="BK142" s="222"/>
      <c r="BL142" s="222"/>
      <c r="BM142" s="185" t="s">
        <v>3886</v>
      </c>
      <c r="BN142" s="222"/>
      <c r="BO142" s="222" t="s">
        <v>3883</v>
      </c>
      <c r="BP142" s="222"/>
      <c r="BQ142" s="202"/>
      <c r="BR142" s="202" t="s">
        <v>3887</v>
      </c>
      <c r="BS142" s="222" t="s">
        <v>3888</v>
      </c>
      <c r="BT142" s="222"/>
      <c r="BU142" s="222"/>
      <c r="BV142" s="222"/>
      <c r="BW142" s="222"/>
      <c r="BX142" s="243" t="s">
        <v>3889</v>
      </c>
      <c r="BY142" s="243" t="s">
        <v>3891</v>
      </c>
      <c r="BZ142" s="203" t="s">
        <v>3890</v>
      </c>
    </row>
    <row r="143" spans="1:75" s="67" customFormat="1" ht="12.75">
      <c r="A143" s="26"/>
      <c r="B143" s="42"/>
      <c r="C143" s="42"/>
      <c r="D143" s="26"/>
      <c r="E143" s="26"/>
      <c r="F143" s="26"/>
      <c r="G143" s="26"/>
      <c r="H143" s="29"/>
      <c r="I143" s="29"/>
      <c r="J143" s="29"/>
      <c r="K143" s="66"/>
      <c r="N143" s="35"/>
      <c r="O143" s="68"/>
      <c r="P143" s="155"/>
      <c r="Q143" s="155"/>
      <c r="R143" s="155"/>
      <c r="S143" s="32"/>
      <c r="T143" s="33"/>
      <c r="U143" s="34"/>
      <c r="V143" s="33"/>
      <c r="W143" s="34"/>
      <c r="X143" s="33"/>
      <c r="Y143" s="34"/>
      <c r="Z143" s="69"/>
      <c r="AA143" s="70"/>
      <c r="AB143" s="71"/>
      <c r="AC143" s="70"/>
      <c r="AF143" s="72"/>
      <c r="AH143" s="69"/>
      <c r="AJ143" s="73"/>
      <c r="AK143" s="70"/>
      <c r="AL143" s="64"/>
      <c r="AM143" s="38">
        <f t="shared" si="4"/>
        <v>0</v>
      </c>
      <c r="AN143" s="302">
        <f t="shared" si="5"/>
        <v>0</v>
      </c>
      <c r="AO143" s="38">
        <v>250000</v>
      </c>
      <c r="AP143" s="33"/>
      <c r="AQ143" s="71"/>
      <c r="AR143" s="446"/>
      <c r="AS143" s="26"/>
      <c r="AT143" s="26"/>
      <c r="AU143" s="75"/>
      <c r="AV143" s="74"/>
      <c r="AW143" s="74"/>
      <c r="AX143" s="26"/>
      <c r="AY143" s="26"/>
      <c r="AZ143" s="26"/>
      <c r="BA143" s="40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26"/>
      <c r="BN143" s="42"/>
      <c r="BO143" s="42"/>
      <c r="BP143" s="42"/>
      <c r="BQ143" s="52"/>
      <c r="BR143" s="52"/>
      <c r="BS143" s="42"/>
      <c r="BT143" s="42"/>
      <c r="BU143" s="42"/>
      <c r="BV143" s="42"/>
      <c r="BW143" s="42"/>
    </row>
    <row r="144" spans="1:75" ht="15.75">
      <c r="A144" s="13"/>
      <c r="H144" s="57" t="s">
        <v>832</v>
      </c>
      <c r="I144" s="29"/>
      <c r="J144" s="29"/>
      <c r="K144" s="30"/>
      <c r="O144" s="43">
        <v>0</v>
      </c>
      <c r="T144" s="45"/>
      <c r="AL144" s="64"/>
      <c r="AM144" s="38">
        <f t="shared" si="4"/>
        <v>0</v>
      </c>
      <c r="AN144" s="302">
        <f t="shared" si="5"/>
        <v>0</v>
      </c>
      <c r="AO144" s="38">
        <v>250000</v>
      </c>
      <c r="AP144" s="33"/>
      <c r="AQ144" s="45"/>
      <c r="AR144" s="446"/>
      <c r="AS144" s="26"/>
      <c r="AT144" s="26"/>
      <c r="AU144" s="26"/>
      <c r="AV144" s="26"/>
      <c r="AW144" s="26"/>
      <c r="AX144" s="26"/>
      <c r="AY144" s="26"/>
      <c r="AZ144" s="26"/>
      <c r="BA144" s="40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</row>
    <row r="145" spans="1:78" s="208" customFormat="1" ht="45.75">
      <c r="A145" s="209">
        <v>129</v>
      </c>
      <c r="B145" s="185" t="s">
        <v>3524</v>
      </c>
      <c r="C145" s="185" t="s">
        <v>833</v>
      </c>
      <c r="D145" s="185" t="s">
        <v>856</v>
      </c>
      <c r="E145" s="185" t="s">
        <v>856</v>
      </c>
      <c r="F145" s="185" t="s">
        <v>834</v>
      </c>
      <c r="G145" s="185" t="s">
        <v>835</v>
      </c>
      <c r="H145" s="210" t="s">
        <v>836</v>
      </c>
      <c r="I145" s="186" t="s">
        <v>860</v>
      </c>
      <c r="J145" s="186">
        <v>13</v>
      </c>
      <c r="K145" s="187"/>
      <c r="M145" s="189">
        <v>839419</v>
      </c>
      <c r="N145" s="190">
        <v>869183</v>
      </c>
      <c r="O145" s="211">
        <v>175000</v>
      </c>
      <c r="P145" s="207"/>
      <c r="Q145" s="207"/>
      <c r="R145" s="207"/>
      <c r="T145" s="212"/>
      <c r="Z145" s="213"/>
      <c r="AB145" s="214"/>
      <c r="AF145" s="215"/>
      <c r="AH145" s="213"/>
      <c r="AL145" s="198">
        <v>200000</v>
      </c>
      <c r="AM145" s="199">
        <v>28575</v>
      </c>
      <c r="AN145" s="302">
        <f t="shared" si="5"/>
        <v>171425</v>
      </c>
      <c r="AO145" s="199">
        <v>250000</v>
      </c>
      <c r="AP145" s="191"/>
      <c r="AQ145" s="212"/>
      <c r="AR145" s="446">
        <v>25000</v>
      </c>
      <c r="AS145" s="200" t="s">
        <v>837</v>
      </c>
      <c r="AT145" s="200" t="s">
        <v>838</v>
      </c>
      <c r="AU145" s="200" t="s">
        <v>839</v>
      </c>
      <c r="AV145" s="185" t="s">
        <v>961</v>
      </c>
      <c r="AW145" s="185"/>
      <c r="AX145" s="256" t="s">
        <v>962</v>
      </c>
      <c r="AY145" s="185" t="s">
        <v>963</v>
      </c>
      <c r="AZ145" s="185" t="s">
        <v>860</v>
      </c>
      <c r="BA145" s="201">
        <v>11361</v>
      </c>
      <c r="BB145" s="185" t="s">
        <v>964</v>
      </c>
      <c r="BC145" s="185"/>
      <c r="BD145" s="185" t="s">
        <v>965</v>
      </c>
      <c r="BE145" s="185"/>
      <c r="BF145" s="185" t="s">
        <v>966</v>
      </c>
      <c r="BG145" s="185" t="s">
        <v>1631</v>
      </c>
      <c r="BH145" s="185" t="s">
        <v>860</v>
      </c>
      <c r="BI145" s="185">
        <v>11432</v>
      </c>
      <c r="BJ145" s="185" t="s">
        <v>1632</v>
      </c>
      <c r="BK145" s="185" t="s">
        <v>1633</v>
      </c>
      <c r="BL145" s="185"/>
      <c r="BM145" s="185" t="s">
        <v>1634</v>
      </c>
      <c r="BN145" s="185"/>
      <c r="BO145" s="185" t="s">
        <v>1635</v>
      </c>
      <c r="BP145" s="185"/>
      <c r="BQ145" s="202" t="s">
        <v>1636</v>
      </c>
      <c r="BR145" s="202"/>
      <c r="BS145" s="185" t="s">
        <v>1637</v>
      </c>
      <c r="BT145" s="185"/>
      <c r="BU145" s="185"/>
      <c r="BV145" s="185"/>
      <c r="BW145" s="185"/>
      <c r="BX145" s="208" t="s">
        <v>1634</v>
      </c>
      <c r="BY145" s="208">
        <v>2</v>
      </c>
      <c r="BZ145" s="203" t="s">
        <v>1638</v>
      </c>
    </row>
    <row r="146" spans="1:80" ht="68.25">
      <c r="A146" s="13">
        <v>121</v>
      </c>
      <c r="B146" s="26" t="s">
        <v>1302</v>
      </c>
      <c r="C146" s="26" t="s">
        <v>3746</v>
      </c>
      <c r="D146" s="26" t="s">
        <v>3285</v>
      </c>
      <c r="E146" s="26" t="s">
        <v>856</v>
      </c>
      <c r="F146" s="26" t="s">
        <v>3731</v>
      </c>
      <c r="G146" s="26" t="s">
        <v>858</v>
      </c>
      <c r="H146" s="121" t="s">
        <v>3732</v>
      </c>
      <c r="I146" s="29" t="s">
        <v>2914</v>
      </c>
      <c r="J146" s="29">
        <v>5</v>
      </c>
      <c r="K146" s="30"/>
      <c r="M146" s="170">
        <v>7044</v>
      </c>
      <c r="N146" s="35">
        <v>8930</v>
      </c>
      <c r="O146" s="43">
        <v>70000</v>
      </c>
      <c r="P146" s="25" t="s">
        <v>3733</v>
      </c>
      <c r="Q146" s="32">
        <v>4535</v>
      </c>
      <c r="S146" s="17">
        <v>3769</v>
      </c>
      <c r="T146" s="45"/>
      <c r="AL146" s="64">
        <v>200000</v>
      </c>
      <c r="AM146" s="38">
        <f t="shared" si="4"/>
        <v>0</v>
      </c>
      <c r="AN146" s="302">
        <f t="shared" si="5"/>
        <v>200000</v>
      </c>
      <c r="AO146" s="38">
        <v>250000</v>
      </c>
      <c r="AP146" s="33"/>
      <c r="AQ146" s="45"/>
      <c r="AR146" s="446">
        <v>25000</v>
      </c>
      <c r="AS146" s="151" t="s">
        <v>2567</v>
      </c>
      <c r="AT146" s="279" t="s">
        <v>3734</v>
      </c>
      <c r="AU146" s="279" t="s">
        <v>3735</v>
      </c>
      <c r="AV146" s="279" t="s">
        <v>3252</v>
      </c>
      <c r="AW146" s="279" t="s">
        <v>3253</v>
      </c>
      <c r="AX146" s="279" t="s">
        <v>3254</v>
      </c>
      <c r="AY146" s="279" t="s">
        <v>3255</v>
      </c>
      <c r="AZ146" s="279" t="s">
        <v>2914</v>
      </c>
      <c r="BA146" s="280">
        <v>92401</v>
      </c>
      <c r="BB146" s="284" t="s">
        <v>3256</v>
      </c>
      <c r="BC146" s="279" t="s">
        <v>3257</v>
      </c>
      <c r="BD146" s="279" t="s">
        <v>3258</v>
      </c>
      <c r="BE146" s="279"/>
      <c r="BF146" s="279" t="s">
        <v>2833</v>
      </c>
      <c r="BG146" s="279" t="s">
        <v>2834</v>
      </c>
      <c r="BH146" s="279" t="s">
        <v>2914</v>
      </c>
      <c r="BI146" s="280">
        <v>92376</v>
      </c>
      <c r="BJ146" s="279" t="s">
        <v>1679</v>
      </c>
      <c r="BK146" s="279" t="s">
        <v>811</v>
      </c>
      <c r="BL146" s="279"/>
      <c r="BM146" s="279" t="s">
        <v>2835</v>
      </c>
      <c r="BN146" s="279" t="s">
        <v>3734</v>
      </c>
      <c r="BO146" s="279" t="s">
        <v>2836</v>
      </c>
      <c r="BP146" s="279"/>
      <c r="BQ146" s="289"/>
      <c r="BR146" s="289" t="s">
        <v>2837</v>
      </c>
      <c r="BS146" s="279" t="s">
        <v>2838</v>
      </c>
      <c r="BT146" s="279"/>
      <c r="BU146" s="279"/>
      <c r="BV146" s="279"/>
      <c r="BW146" s="279"/>
      <c r="BX146" s="285" t="s">
        <v>2835</v>
      </c>
      <c r="BY146" s="306" t="s">
        <v>2839</v>
      </c>
      <c r="BZ146" s="285"/>
      <c r="CA146" s="285"/>
      <c r="CB146" s="285"/>
    </row>
    <row r="147" spans="1:80" s="67" customFormat="1" ht="15.75">
      <c r="A147" s="123">
        <v>133</v>
      </c>
      <c r="B147" s="42"/>
      <c r="C147" s="42" t="s">
        <v>3736</v>
      </c>
      <c r="D147" s="42" t="s">
        <v>856</v>
      </c>
      <c r="E147" s="42" t="s">
        <v>856</v>
      </c>
      <c r="F147" s="42" t="s">
        <v>3737</v>
      </c>
      <c r="G147" s="42" t="s">
        <v>3738</v>
      </c>
      <c r="H147" s="131" t="s">
        <v>3713</v>
      </c>
      <c r="I147" s="125" t="s">
        <v>1684</v>
      </c>
      <c r="J147" s="125">
        <v>3</v>
      </c>
      <c r="K147" s="66"/>
      <c r="M147" s="170">
        <v>61944</v>
      </c>
      <c r="N147" s="126">
        <v>108957</v>
      </c>
      <c r="O147" s="68">
        <v>0</v>
      </c>
      <c r="P147" s="156"/>
      <c r="Q147" s="156"/>
      <c r="R147" s="156"/>
      <c r="T147" s="71"/>
      <c r="Z147" s="69"/>
      <c r="AB147" s="71"/>
      <c r="AF147" s="72"/>
      <c r="AH147" s="69"/>
      <c r="AL147" s="147">
        <v>200000</v>
      </c>
      <c r="AM147" s="38">
        <f t="shared" si="4"/>
        <v>0</v>
      </c>
      <c r="AN147" s="302">
        <f t="shared" si="5"/>
        <v>200000</v>
      </c>
      <c r="AO147" s="77">
        <v>250000</v>
      </c>
      <c r="AP147" s="124">
        <v>20000</v>
      </c>
      <c r="AQ147" s="71">
        <v>14000</v>
      </c>
      <c r="AR147" s="446">
        <v>25000</v>
      </c>
      <c r="AS147" s="151" t="s">
        <v>3714</v>
      </c>
      <c r="AT147" s="341" t="s">
        <v>3715</v>
      </c>
      <c r="AU147" s="341" t="s">
        <v>3716</v>
      </c>
      <c r="AV147" s="341" t="s">
        <v>2840</v>
      </c>
      <c r="AW147" s="341" t="s">
        <v>2841</v>
      </c>
      <c r="AX147" s="370" t="s">
        <v>2842</v>
      </c>
      <c r="AY147" s="341" t="s">
        <v>2843</v>
      </c>
      <c r="AZ147" s="341" t="s">
        <v>1684</v>
      </c>
      <c r="BA147" s="341">
        <v>60062</v>
      </c>
      <c r="BB147" s="370" t="s">
        <v>2844</v>
      </c>
      <c r="BC147" s="341"/>
      <c r="BD147" s="341" t="s">
        <v>2845</v>
      </c>
      <c r="BE147" s="341"/>
      <c r="BF147" s="341" t="s">
        <v>2846</v>
      </c>
      <c r="BG147" s="341" t="s">
        <v>2847</v>
      </c>
      <c r="BH147" s="341" t="s">
        <v>1684</v>
      </c>
      <c r="BI147" s="341">
        <v>60010</v>
      </c>
      <c r="BJ147" s="341" t="s">
        <v>1679</v>
      </c>
      <c r="BK147" s="341" t="s">
        <v>807</v>
      </c>
      <c r="BL147" s="341"/>
      <c r="BM147" s="370" t="s">
        <v>3155</v>
      </c>
      <c r="BN147" s="341" t="s">
        <v>2848</v>
      </c>
      <c r="BO147" s="341" t="s">
        <v>2849</v>
      </c>
      <c r="BP147" s="341"/>
      <c r="BQ147" s="382"/>
      <c r="BR147" s="382" t="s">
        <v>2850</v>
      </c>
      <c r="BS147" s="341"/>
      <c r="BT147" s="341"/>
      <c r="BU147" s="341"/>
      <c r="BV147" s="341"/>
      <c r="BW147" s="341"/>
      <c r="BX147" s="341"/>
      <c r="BY147" s="341" t="s">
        <v>2851</v>
      </c>
      <c r="BZ147" s="341"/>
      <c r="CA147" s="341"/>
      <c r="CB147" s="341"/>
    </row>
    <row r="148" spans="1:80" s="208" customFormat="1" ht="15.75">
      <c r="A148" s="185">
        <v>195</v>
      </c>
      <c r="B148" s="185" t="s">
        <v>856</v>
      </c>
      <c r="C148" s="185" t="s">
        <v>1302</v>
      </c>
      <c r="D148" s="185" t="s">
        <v>1360</v>
      </c>
      <c r="E148" s="185" t="s">
        <v>1749</v>
      </c>
      <c r="F148" s="185" t="s">
        <v>2420</v>
      </c>
      <c r="G148" s="185" t="s">
        <v>2421</v>
      </c>
      <c r="H148" s="185" t="s">
        <v>2422</v>
      </c>
      <c r="I148" s="209" t="s">
        <v>2423</v>
      </c>
      <c r="J148" s="209">
        <v>2</v>
      </c>
      <c r="K148" s="262"/>
      <c r="M148" s="189">
        <v>324864</v>
      </c>
      <c r="N148" s="190">
        <v>338194</v>
      </c>
      <c r="O148" s="211">
        <v>100000</v>
      </c>
      <c r="P148" s="207"/>
      <c r="Q148" s="207"/>
      <c r="R148" s="207"/>
      <c r="T148" s="212"/>
      <c r="Z148" s="213"/>
      <c r="AB148" s="214"/>
      <c r="AF148" s="215"/>
      <c r="AH148" s="213"/>
      <c r="AL148" s="244">
        <v>200000</v>
      </c>
      <c r="AM148" s="199">
        <v>28575</v>
      </c>
      <c r="AN148" s="302">
        <f t="shared" si="5"/>
        <v>171425</v>
      </c>
      <c r="AO148" s="234">
        <v>250000</v>
      </c>
      <c r="AP148" s="191"/>
      <c r="AQ148" s="212"/>
      <c r="AR148" s="446">
        <v>25000</v>
      </c>
      <c r="AS148" s="221" t="s">
        <v>3460</v>
      </c>
      <c r="AT148" s="196" t="s">
        <v>167</v>
      </c>
      <c r="AU148" s="196" t="s">
        <v>168</v>
      </c>
      <c r="AV148" s="397" t="s">
        <v>2384</v>
      </c>
      <c r="AW148" s="397" t="s">
        <v>2385</v>
      </c>
      <c r="AX148" s="397" t="s">
        <v>2386</v>
      </c>
      <c r="AY148" s="397" t="s">
        <v>2387</v>
      </c>
      <c r="AZ148" s="397" t="s">
        <v>2423</v>
      </c>
      <c r="BA148" s="397">
        <v>74401</v>
      </c>
      <c r="BB148" s="397" t="s">
        <v>2388</v>
      </c>
      <c r="BC148" s="397"/>
      <c r="BD148" s="397"/>
      <c r="BE148" s="397"/>
      <c r="BF148" s="397" t="s">
        <v>2389</v>
      </c>
      <c r="BG148" s="397" t="s">
        <v>2387</v>
      </c>
      <c r="BH148" s="397" t="s">
        <v>2423</v>
      </c>
      <c r="BI148" s="397">
        <v>74403</v>
      </c>
      <c r="BJ148" s="397" t="s">
        <v>1632</v>
      </c>
      <c r="BK148" s="221" t="s">
        <v>1829</v>
      </c>
      <c r="BL148" s="200"/>
      <c r="BM148" s="221" t="s">
        <v>1830</v>
      </c>
      <c r="BN148" s="397" t="s">
        <v>1831</v>
      </c>
      <c r="BO148" s="397" t="s">
        <v>1832</v>
      </c>
      <c r="BP148" s="397" t="s">
        <v>168</v>
      </c>
      <c r="BQ148" s="221" t="s">
        <v>1833</v>
      </c>
      <c r="BR148" s="404" t="s">
        <v>1834</v>
      </c>
      <c r="BS148" s="221" t="s">
        <v>1835</v>
      </c>
      <c r="BT148" s="397"/>
      <c r="BU148" s="397" t="s">
        <v>1836</v>
      </c>
      <c r="BV148" s="221" t="s">
        <v>1837</v>
      </c>
      <c r="BW148" s="397"/>
      <c r="BX148" s="397" t="s">
        <v>1838</v>
      </c>
      <c r="BY148" s="397"/>
      <c r="BZ148" s="404" t="s">
        <v>1044</v>
      </c>
      <c r="CA148" s="397"/>
      <c r="CB148" s="397"/>
    </row>
    <row r="149" spans="1:80" s="44" customFormat="1" ht="23.25">
      <c r="A149" s="13">
        <v>135</v>
      </c>
      <c r="B149" s="26"/>
      <c r="C149" s="26" t="s">
        <v>3269</v>
      </c>
      <c r="D149" s="26" t="s">
        <v>856</v>
      </c>
      <c r="E149" s="26" t="s">
        <v>856</v>
      </c>
      <c r="F149" s="26" t="s">
        <v>3717</v>
      </c>
      <c r="G149" s="26" t="s">
        <v>1447</v>
      </c>
      <c r="H149" s="121" t="s">
        <v>3718</v>
      </c>
      <c r="I149" s="29" t="s">
        <v>3536</v>
      </c>
      <c r="J149" s="29">
        <v>5</v>
      </c>
      <c r="K149" s="30"/>
      <c r="M149" s="170">
        <v>630557</v>
      </c>
      <c r="N149" s="35">
        <v>634201</v>
      </c>
      <c r="O149" s="43">
        <v>200000</v>
      </c>
      <c r="P149" s="155"/>
      <c r="Q149" s="155"/>
      <c r="R149" s="155"/>
      <c r="T149" s="45"/>
      <c r="Z149" s="39"/>
      <c r="AB149" s="45"/>
      <c r="AF149" s="47"/>
      <c r="AH149" s="39"/>
      <c r="AL149" s="64">
        <v>200000</v>
      </c>
      <c r="AM149" s="38">
        <f t="shared" si="4"/>
        <v>0</v>
      </c>
      <c r="AN149" s="302">
        <f t="shared" si="5"/>
        <v>200000</v>
      </c>
      <c r="AO149" s="38">
        <v>250000</v>
      </c>
      <c r="AP149" s="33"/>
      <c r="AQ149" s="45"/>
      <c r="AR149" s="446">
        <v>25000</v>
      </c>
      <c r="AS149" s="152" t="s">
        <v>4440</v>
      </c>
      <c r="AT149" s="26" t="s">
        <v>4441</v>
      </c>
      <c r="AU149" s="26" t="s">
        <v>4442</v>
      </c>
      <c r="AV149" s="26" t="s">
        <v>2390</v>
      </c>
      <c r="AW149" s="26"/>
      <c r="AX149" s="26" t="s">
        <v>2391</v>
      </c>
      <c r="AY149" s="26" t="s">
        <v>2392</v>
      </c>
      <c r="AZ149" s="26" t="s">
        <v>3536</v>
      </c>
      <c r="BA149" s="40">
        <v>2145</v>
      </c>
      <c r="BB149" s="346" t="s">
        <v>2393</v>
      </c>
      <c r="BC149" s="26" t="s">
        <v>2361</v>
      </c>
      <c r="BD149" s="26" t="s">
        <v>2390</v>
      </c>
      <c r="BE149" s="26"/>
      <c r="BF149" s="26"/>
      <c r="BG149" s="26"/>
      <c r="BH149" s="26"/>
      <c r="BI149" s="26"/>
      <c r="BJ149" s="26"/>
      <c r="BK149" s="26" t="s">
        <v>811</v>
      </c>
      <c r="BL149" s="26"/>
      <c r="BM149" s="26" t="s">
        <v>2362</v>
      </c>
      <c r="BN149" s="26"/>
      <c r="BO149" s="26"/>
      <c r="BP149" s="26"/>
      <c r="BQ149" s="166"/>
      <c r="BR149" s="166" t="s">
        <v>2363</v>
      </c>
      <c r="BS149" s="26"/>
      <c r="BT149" s="26"/>
      <c r="BU149" s="26"/>
      <c r="BV149" s="26"/>
      <c r="BW149" s="26"/>
      <c r="BX149" s="28"/>
      <c r="BY149" s="28"/>
      <c r="BZ149" s="28"/>
      <c r="CA149" s="28"/>
      <c r="CB149" s="28"/>
    </row>
    <row r="150" spans="1:80" s="216" customFormat="1" ht="23.25">
      <c r="A150" s="209">
        <v>136</v>
      </c>
      <c r="B150" s="185"/>
      <c r="C150" s="185" t="s">
        <v>3269</v>
      </c>
      <c r="D150" s="185" t="s">
        <v>856</v>
      </c>
      <c r="E150" s="185" t="s">
        <v>856</v>
      </c>
      <c r="F150" s="185" t="s">
        <v>3425</v>
      </c>
      <c r="G150" s="185" t="s">
        <v>3719</v>
      </c>
      <c r="H150" s="210" t="s">
        <v>3720</v>
      </c>
      <c r="I150" s="186" t="s">
        <v>94</v>
      </c>
      <c r="J150" s="186">
        <v>6</v>
      </c>
      <c r="K150" s="187"/>
      <c r="M150" s="189">
        <v>173203</v>
      </c>
      <c r="N150" s="190">
        <v>185359</v>
      </c>
      <c r="O150" s="211">
        <v>25000</v>
      </c>
      <c r="P150" s="205"/>
      <c r="Q150" s="205"/>
      <c r="R150" s="205"/>
      <c r="T150" s="212"/>
      <c r="Z150" s="219"/>
      <c r="AB150" s="212"/>
      <c r="AF150" s="220"/>
      <c r="AH150" s="219"/>
      <c r="AL150" s="198">
        <v>200000</v>
      </c>
      <c r="AM150" s="199">
        <f t="shared" si="4"/>
        <v>0</v>
      </c>
      <c r="AN150" s="302">
        <f t="shared" si="5"/>
        <v>200000</v>
      </c>
      <c r="AO150" s="199">
        <v>250000</v>
      </c>
      <c r="AP150" s="191"/>
      <c r="AQ150" s="212"/>
      <c r="AR150" s="446">
        <v>25000</v>
      </c>
      <c r="AS150" s="200" t="s">
        <v>4443</v>
      </c>
      <c r="AT150" s="185" t="s">
        <v>4444</v>
      </c>
      <c r="AU150" s="185" t="s">
        <v>4445</v>
      </c>
      <c r="AV150" s="401" t="s">
        <v>2364</v>
      </c>
      <c r="AW150" s="401"/>
      <c r="AX150" s="185" t="s">
        <v>2365</v>
      </c>
      <c r="AY150" s="185" t="s">
        <v>2366</v>
      </c>
      <c r="AZ150" s="185" t="s">
        <v>94</v>
      </c>
      <c r="BA150" s="201">
        <v>46205</v>
      </c>
      <c r="BB150" s="221" t="s">
        <v>3621</v>
      </c>
      <c r="BC150" s="221" t="s">
        <v>2367</v>
      </c>
      <c r="BD150" s="221" t="s">
        <v>2368</v>
      </c>
      <c r="BE150" s="397" t="s">
        <v>2367</v>
      </c>
      <c r="BF150" s="221" t="s">
        <v>3622</v>
      </c>
      <c r="BG150" s="397" t="s">
        <v>2366</v>
      </c>
      <c r="BH150" s="397" t="s">
        <v>94</v>
      </c>
      <c r="BI150" s="397">
        <v>46205</v>
      </c>
      <c r="BJ150" s="397" t="s">
        <v>549</v>
      </c>
      <c r="BK150" s="221"/>
      <c r="BL150" s="221"/>
      <c r="BM150" s="221" t="s">
        <v>3623</v>
      </c>
      <c r="BN150" s="397" t="s">
        <v>3624</v>
      </c>
      <c r="BO150" s="397" t="s">
        <v>3625</v>
      </c>
      <c r="BP150" s="397"/>
      <c r="BQ150" s="404" t="s">
        <v>3626</v>
      </c>
      <c r="BR150" s="398" t="s">
        <v>3627</v>
      </c>
      <c r="BS150" s="200" t="s">
        <v>3628</v>
      </c>
      <c r="BT150" s="397" t="s">
        <v>3629</v>
      </c>
      <c r="BU150" s="397"/>
      <c r="BV150" s="200" t="s">
        <v>3630</v>
      </c>
      <c r="BW150" s="397"/>
      <c r="BX150" s="221" t="s">
        <v>3631</v>
      </c>
      <c r="BY150" s="221" t="s">
        <v>3632</v>
      </c>
      <c r="BZ150" s="397"/>
      <c r="CA150" s="397"/>
      <c r="CB150" s="397"/>
    </row>
    <row r="151" spans="1:80" ht="45.75">
      <c r="A151" s="13">
        <v>125</v>
      </c>
      <c r="C151" s="26" t="s">
        <v>3260</v>
      </c>
      <c r="D151" s="26" t="s">
        <v>856</v>
      </c>
      <c r="E151" s="26" t="s">
        <v>856</v>
      </c>
      <c r="F151" s="26" t="s">
        <v>3261</v>
      </c>
      <c r="G151" s="26" t="s">
        <v>3262</v>
      </c>
      <c r="H151" s="121" t="s">
        <v>3263</v>
      </c>
      <c r="I151" s="29" t="s">
        <v>3277</v>
      </c>
      <c r="J151" s="29">
        <v>4</v>
      </c>
      <c r="K151" s="30"/>
      <c r="M151" s="170">
        <v>133630</v>
      </c>
      <c r="N151" s="35">
        <v>150026</v>
      </c>
      <c r="O151" s="43">
        <v>150000</v>
      </c>
      <c r="T151" s="45"/>
      <c r="AL151" s="64">
        <v>200000</v>
      </c>
      <c r="AM151" s="38">
        <f t="shared" si="4"/>
        <v>0</v>
      </c>
      <c r="AN151" s="302">
        <f t="shared" si="5"/>
        <v>200000</v>
      </c>
      <c r="AO151" s="38">
        <v>250000</v>
      </c>
      <c r="AP151" s="33">
        <v>7500</v>
      </c>
      <c r="AQ151" s="45"/>
      <c r="AR151" s="446">
        <v>25000</v>
      </c>
      <c r="AS151" s="152" t="s">
        <v>1967</v>
      </c>
      <c r="AT151" s="279" t="s">
        <v>1931</v>
      </c>
      <c r="AU151" s="279" t="s">
        <v>1496</v>
      </c>
      <c r="AV151" s="279" t="s">
        <v>2369</v>
      </c>
      <c r="AW151" s="279" t="s">
        <v>2370</v>
      </c>
      <c r="AX151" s="279" t="s">
        <v>2371</v>
      </c>
      <c r="AY151" s="279" t="s">
        <v>2372</v>
      </c>
      <c r="AZ151" s="279" t="s">
        <v>3277</v>
      </c>
      <c r="BA151" s="280">
        <v>63108</v>
      </c>
      <c r="BB151" s="281" t="s">
        <v>2373</v>
      </c>
      <c r="BC151" s="279"/>
      <c r="BD151" s="279" t="s">
        <v>2374</v>
      </c>
      <c r="BE151" s="279"/>
      <c r="BF151" s="279" t="s">
        <v>2375</v>
      </c>
      <c r="BG151" s="279" t="s">
        <v>2372</v>
      </c>
      <c r="BH151" s="279" t="s">
        <v>3277</v>
      </c>
      <c r="BI151" s="279" t="s">
        <v>2376</v>
      </c>
      <c r="BJ151" s="279" t="s">
        <v>1679</v>
      </c>
      <c r="BK151" s="279" t="s">
        <v>2377</v>
      </c>
      <c r="BL151" s="279"/>
      <c r="BM151" s="279" t="s">
        <v>2378</v>
      </c>
      <c r="BN151" s="279"/>
      <c r="BO151" s="279"/>
      <c r="BP151" s="279"/>
      <c r="BQ151" s="279"/>
      <c r="BR151" s="279"/>
      <c r="BS151" s="279" t="s">
        <v>2379</v>
      </c>
      <c r="BT151" s="279"/>
      <c r="BU151" s="279"/>
      <c r="BV151" s="279"/>
      <c r="BW151" s="279"/>
      <c r="BX151" s="174" t="s">
        <v>2380</v>
      </c>
      <c r="BY151" s="174" t="s">
        <v>266</v>
      </c>
      <c r="BZ151" s="288" t="s">
        <v>2381</v>
      </c>
      <c r="CA151" s="174" t="s">
        <v>2382</v>
      </c>
      <c r="CB151" s="174"/>
    </row>
    <row r="152" spans="1:80" ht="15.75">
      <c r="A152" s="13">
        <v>137</v>
      </c>
      <c r="C152" s="26" t="s">
        <v>1680</v>
      </c>
      <c r="D152" s="26" t="s">
        <v>856</v>
      </c>
      <c r="E152" s="26" t="s">
        <v>856</v>
      </c>
      <c r="F152" s="26" t="s">
        <v>3264</v>
      </c>
      <c r="G152" s="26" t="s">
        <v>1681</v>
      </c>
      <c r="H152" s="121" t="s">
        <v>3265</v>
      </c>
      <c r="I152" s="29" t="s">
        <v>3277</v>
      </c>
      <c r="J152" s="29">
        <v>2</v>
      </c>
      <c r="K152" s="30"/>
      <c r="M152" s="170">
        <v>109729</v>
      </c>
      <c r="N152" s="35">
        <v>159850</v>
      </c>
      <c r="O152" s="43">
        <v>100000</v>
      </c>
      <c r="T152" s="45"/>
      <c r="AL152" s="64">
        <v>200000</v>
      </c>
      <c r="AM152" s="38">
        <f t="shared" si="4"/>
        <v>0</v>
      </c>
      <c r="AN152" s="302">
        <f t="shared" si="5"/>
        <v>200000</v>
      </c>
      <c r="AO152" s="38">
        <v>250000</v>
      </c>
      <c r="AP152" s="33"/>
      <c r="AQ152" s="45"/>
      <c r="AR152" s="446">
        <v>25000</v>
      </c>
      <c r="AS152" s="151" t="s">
        <v>4149</v>
      </c>
      <c r="AT152" s="174" t="s">
        <v>1497</v>
      </c>
      <c r="AU152" s="174" t="s">
        <v>1498</v>
      </c>
      <c r="AV152" s="174" t="s">
        <v>267</v>
      </c>
      <c r="AW152" s="174" t="s">
        <v>268</v>
      </c>
      <c r="AX152" s="174" t="s">
        <v>4026</v>
      </c>
      <c r="AY152" s="174" t="s">
        <v>4027</v>
      </c>
      <c r="AZ152" s="174" t="s">
        <v>3277</v>
      </c>
      <c r="BA152" s="174">
        <v>64106</v>
      </c>
      <c r="BB152" s="174" t="s">
        <v>4028</v>
      </c>
      <c r="BC152" s="174" t="s">
        <v>4029</v>
      </c>
      <c r="BD152" s="174"/>
      <c r="BE152" s="174"/>
      <c r="BF152" s="174" t="s">
        <v>4030</v>
      </c>
      <c r="BG152" s="174" t="s">
        <v>4027</v>
      </c>
      <c r="BH152" s="174" t="s">
        <v>3277</v>
      </c>
      <c r="BI152" s="174">
        <v>64133</v>
      </c>
      <c r="BJ152" s="174" t="s">
        <v>1679</v>
      </c>
      <c r="BK152" s="174"/>
      <c r="BL152" s="174"/>
      <c r="BM152" s="383" t="s">
        <v>4031</v>
      </c>
      <c r="BN152" s="174" t="s">
        <v>4032</v>
      </c>
      <c r="BO152" s="174" t="s">
        <v>4033</v>
      </c>
      <c r="BP152" s="174"/>
      <c r="BQ152" s="307"/>
      <c r="BR152" s="307" t="s">
        <v>4034</v>
      </c>
      <c r="BS152" s="174" t="s">
        <v>4035</v>
      </c>
      <c r="BT152" s="174"/>
      <c r="BU152" s="174"/>
      <c r="BV152" s="174"/>
      <c r="BW152" s="174"/>
      <c r="BX152" s="174" t="s">
        <v>4036</v>
      </c>
      <c r="BY152" s="174" t="s">
        <v>4037</v>
      </c>
      <c r="BZ152" s="174"/>
      <c r="CA152" s="174"/>
      <c r="CB152" s="174"/>
    </row>
    <row r="153" spans="1:80" ht="12.75">
      <c r="A153" s="13">
        <v>138</v>
      </c>
      <c r="B153" s="26" t="s">
        <v>1760</v>
      </c>
      <c r="C153" s="26" t="s">
        <v>3285</v>
      </c>
      <c r="D153" s="26" t="s">
        <v>856</v>
      </c>
      <c r="E153" s="26" t="s">
        <v>856</v>
      </c>
      <c r="F153" s="26" t="s">
        <v>3266</v>
      </c>
      <c r="G153" s="26" t="s">
        <v>1707</v>
      </c>
      <c r="H153" s="121" t="s">
        <v>1708</v>
      </c>
      <c r="I153" s="29" t="s">
        <v>1322</v>
      </c>
      <c r="J153" s="29">
        <v>3</v>
      </c>
      <c r="K153" s="30"/>
      <c r="M153" s="170">
        <v>31033</v>
      </c>
      <c r="N153" s="35">
        <v>67748</v>
      </c>
      <c r="O153" s="43">
        <v>100000</v>
      </c>
      <c r="T153" s="45"/>
      <c r="AL153" s="64">
        <v>200000</v>
      </c>
      <c r="AM153" s="38">
        <f t="shared" si="4"/>
        <v>0</v>
      </c>
      <c r="AN153" s="302">
        <f t="shared" si="5"/>
        <v>200000</v>
      </c>
      <c r="AO153" s="38">
        <v>250000</v>
      </c>
      <c r="AP153" s="33"/>
      <c r="AQ153" s="45"/>
      <c r="AR153" s="446">
        <v>25000</v>
      </c>
      <c r="AS153" s="26"/>
      <c r="AT153" s="384" t="s">
        <v>4042</v>
      </c>
      <c r="AU153" s="384" t="s">
        <v>4043</v>
      </c>
      <c r="AV153" s="384" t="s">
        <v>4038</v>
      </c>
      <c r="AW153" s="384" t="s">
        <v>4039</v>
      </c>
      <c r="AX153" s="384" t="s">
        <v>4040</v>
      </c>
      <c r="AY153" s="384" t="s">
        <v>4041</v>
      </c>
      <c r="AZ153" s="384" t="s">
        <v>1322</v>
      </c>
      <c r="BA153" s="385">
        <v>37110</v>
      </c>
      <c r="BB153" s="384" t="s">
        <v>4044</v>
      </c>
      <c r="BC153" s="384" t="s">
        <v>4045</v>
      </c>
      <c r="BD153" s="384" t="s">
        <v>4046</v>
      </c>
      <c r="BE153" s="384"/>
      <c r="BF153" s="384" t="s">
        <v>4047</v>
      </c>
      <c r="BG153" s="384" t="s">
        <v>1324</v>
      </c>
      <c r="BH153" s="384" t="s">
        <v>1325</v>
      </c>
      <c r="BI153" s="384">
        <v>20003</v>
      </c>
      <c r="BJ153" s="384" t="s">
        <v>1679</v>
      </c>
      <c r="BK153" s="384" t="s">
        <v>4048</v>
      </c>
      <c r="BL153" s="384"/>
      <c r="BM153" s="384" t="s">
        <v>4049</v>
      </c>
      <c r="BN153" s="384" t="s">
        <v>4042</v>
      </c>
      <c r="BO153" s="384" t="s">
        <v>4050</v>
      </c>
      <c r="BP153" s="384"/>
      <c r="BQ153" s="289"/>
      <c r="BR153" s="289" t="s">
        <v>4051</v>
      </c>
      <c r="BS153" s="384" t="s">
        <v>4052</v>
      </c>
      <c r="BT153" s="384"/>
      <c r="BU153" s="384"/>
      <c r="BV153" s="384"/>
      <c r="BW153" s="384"/>
      <c r="BX153" s="174" t="s">
        <v>4053</v>
      </c>
      <c r="BY153" s="174" t="s">
        <v>4054</v>
      </c>
      <c r="BZ153" s="174"/>
      <c r="CA153" s="174"/>
      <c r="CB153" s="174"/>
    </row>
    <row r="154" spans="1:76" s="243" customFormat="1" ht="15.75">
      <c r="A154" s="257">
        <v>139</v>
      </c>
      <c r="B154" s="222" t="s">
        <v>1354</v>
      </c>
      <c r="C154" s="222" t="s">
        <v>3522</v>
      </c>
      <c r="D154" s="222" t="s">
        <v>856</v>
      </c>
      <c r="E154" s="222" t="s">
        <v>856</v>
      </c>
      <c r="F154" s="222" t="s">
        <v>3791</v>
      </c>
      <c r="G154" s="222" t="s">
        <v>858</v>
      </c>
      <c r="H154" s="258" t="s">
        <v>3792</v>
      </c>
      <c r="I154" s="223" t="s">
        <v>94</v>
      </c>
      <c r="J154" s="223">
        <v>2</v>
      </c>
      <c r="K154" s="224"/>
      <c r="M154" s="259">
        <v>31500</v>
      </c>
      <c r="N154" s="226">
        <v>12729</v>
      </c>
      <c r="O154" s="249"/>
      <c r="P154" s="260"/>
      <c r="Q154" s="260"/>
      <c r="R154" s="260"/>
      <c r="T154" s="252"/>
      <c r="Z154" s="250"/>
      <c r="AB154" s="252"/>
      <c r="AF154" s="253"/>
      <c r="AH154" s="250"/>
      <c r="AL154" s="244">
        <v>200000</v>
      </c>
      <c r="AM154" s="199">
        <f t="shared" si="4"/>
        <v>0</v>
      </c>
      <c r="AN154" s="302">
        <f t="shared" si="5"/>
        <v>200000</v>
      </c>
      <c r="AO154" s="234">
        <v>250000</v>
      </c>
      <c r="AP154" s="227"/>
      <c r="AQ154" s="252"/>
      <c r="AR154" s="446">
        <v>25000</v>
      </c>
      <c r="AS154" s="222" t="s">
        <v>2658</v>
      </c>
      <c r="AT154" s="222"/>
      <c r="AU154" s="222"/>
      <c r="AV154" s="222" t="s">
        <v>1924</v>
      </c>
      <c r="AW154" s="222"/>
      <c r="AX154" s="222" t="s">
        <v>4239</v>
      </c>
      <c r="AY154" s="222" t="s">
        <v>4240</v>
      </c>
      <c r="AZ154" s="222" t="s">
        <v>94</v>
      </c>
      <c r="BA154" s="235">
        <v>46601</v>
      </c>
      <c r="BB154" s="222"/>
      <c r="BC154" s="222"/>
      <c r="BD154" s="222" t="s">
        <v>2497</v>
      </c>
      <c r="BE154" s="222"/>
      <c r="BF154" s="222" t="s">
        <v>2498</v>
      </c>
      <c r="BG154" s="222" t="s">
        <v>2499</v>
      </c>
      <c r="BH154" s="222" t="s">
        <v>94</v>
      </c>
      <c r="BI154" s="222">
        <v>46350</v>
      </c>
      <c r="BJ154" s="222" t="s">
        <v>1679</v>
      </c>
      <c r="BK154" s="222" t="s">
        <v>2500</v>
      </c>
      <c r="BL154" s="222"/>
      <c r="BM154" s="245" t="s">
        <v>286</v>
      </c>
      <c r="BN154" s="222"/>
      <c r="BO154" s="222" t="s">
        <v>2501</v>
      </c>
      <c r="BP154" s="222"/>
      <c r="BQ154" s="202"/>
      <c r="BR154" s="202" t="s">
        <v>2502</v>
      </c>
      <c r="BS154" s="222" t="s">
        <v>87</v>
      </c>
      <c r="BT154" s="222"/>
      <c r="BU154" s="222"/>
      <c r="BV154" s="222"/>
      <c r="BW154" s="222"/>
      <c r="BX154" s="245" t="s">
        <v>287</v>
      </c>
    </row>
    <row r="155" spans="1:75" s="44" customFormat="1" ht="15.75">
      <c r="A155" s="13">
        <v>140</v>
      </c>
      <c r="B155" s="26"/>
      <c r="C155" s="26" t="s">
        <v>1148</v>
      </c>
      <c r="D155" s="26" t="s">
        <v>856</v>
      </c>
      <c r="E155" s="26" t="s">
        <v>856</v>
      </c>
      <c r="F155" s="26" t="s">
        <v>3793</v>
      </c>
      <c r="G155" s="26" t="s">
        <v>3794</v>
      </c>
      <c r="H155" s="121" t="s">
        <v>3795</v>
      </c>
      <c r="I155" s="29" t="s">
        <v>2520</v>
      </c>
      <c r="J155" s="29">
        <v>5</v>
      </c>
      <c r="K155" s="30"/>
      <c r="M155" s="170">
        <v>8920</v>
      </c>
      <c r="N155" s="35">
        <v>27284</v>
      </c>
      <c r="O155" s="43"/>
      <c r="P155" s="155"/>
      <c r="Q155" s="155"/>
      <c r="R155" s="155"/>
      <c r="T155" s="45"/>
      <c r="Z155" s="39"/>
      <c r="AB155" s="45"/>
      <c r="AF155" s="47"/>
      <c r="AH155" s="39"/>
      <c r="AL155" s="64">
        <v>200000</v>
      </c>
      <c r="AM155" s="38">
        <f t="shared" si="4"/>
        <v>0</v>
      </c>
      <c r="AN155" s="302">
        <f t="shared" si="5"/>
        <v>200000</v>
      </c>
      <c r="AO155" s="38">
        <v>250000</v>
      </c>
      <c r="AP155" s="33"/>
      <c r="AQ155" s="45"/>
      <c r="AR155" s="446">
        <v>25000</v>
      </c>
      <c r="AS155" s="151" t="s">
        <v>1538</v>
      </c>
      <c r="AT155" s="152" t="s">
        <v>1539</v>
      </c>
      <c r="AU155" s="152" t="s">
        <v>1540</v>
      </c>
      <c r="AV155" s="26"/>
      <c r="AW155" s="26"/>
      <c r="AX155" s="26"/>
      <c r="AY155" s="26"/>
      <c r="AZ155" s="26"/>
      <c r="BA155" s="40"/>
      <c r="BB155" s="26" t="s">
        <v>2586</v>
      </c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</row>
    <row r="156" spans="1:80" ht="15.75">
      <c r="A156" s="13">
        <v>131</v>
      </c>
      <c r="C156" s="26" t="s">
        <v>4348</v>
      </c>
      <c r="D156" s="26" t="s">
        <v>856</v>
      </c>
      <c r="E156" s="26" t="s">
        <v>856</v>
      </c>
      <c r="F156" s="26" t="s">
        <v>1802</v>
      </c>
      <c r="G156" s="26" t="s">
        <v>1761</v>
      </c>
      <c r="H156" s="121" t="s">
        <v>1762</v>
      </c>
      <c r="I156" s="29" t="s">
        <v>1046</v>
      </c>
      <c r="J156" s="29">
        <v>2</v>
      </c>
      <c r="K156" s="30"/>
      <c r="M156" s="170">
        <v>119374</v>
      </c>
      <c r="N156" s="35">
        <v>55122</v>
      </c>
      <c r="O156" s="43">
        <v>150000</v>
      </c>
      <c r="T156" s="45"/>
      <c r="AL156" s="64">
        <v>200000</v>
      </c>
      <c r="AM156" s="38">
        <f t="shared" si="4"/>
        <v>0</v>
      </c>
      <c r="AN156" s="302">
        <f t="shared" si="5"/>
        <v>200000</v>
      </c>
      <c r="AO156" s="38">
        <v>250000</v>
      </c>
      <c r="AP156" s="33"/>
      <c r="AQ156" s="45"/>
      <c r="AR156" s="446">
        <v>25000</v>
      </c>
      <c r="AS156" s="151" t="s">
        <v>1262</v>
      </c>
      <c r="AT156" s="174" t="s">
        <v>1263</v>
      </c>
      <c r="AU156" s="174" t="s">
        <v>1264</v>
      </c>
      <c r="AV156" s="174" t="s">
        <v>4055</v>
      </c>
      <c r="AW156" s="174" t="s">
        <v>4056</v>
      </c>
      <c r="AX156" s="287" t="s">
        <v>4057</v>
      </c>
      <c r="AY156" s="174" t="s">
        <v>4474</v>
      </c>
      <c r="AZ156" s="174" t="s">
        <v>1046</v>
      </c>
      <c r="BA156" s="174">
        <v>77054</v>
      </c>
      <c r="BB156" s="344" t="s">
        <v>4058</v>
      </c>
      <c r="BC156" s="174"/>
      <c r="BD156" s="174" t="s">
        <v>4059</v>
      </c>
      <c r="BE156" s="174"/>
      <c r="BF156" s="174" t="s">
        <v>4060</v>
      </c>
      <c r="BG156" s="174" t="s">
        <v>4474</v>
      </c>
      <c r="BH156" s="174" t="s">
        <v>1046</v>
      </c>
      <c r="BI156" s="174">
        <v>77054</v>
      </c>
      <c r="BJ156" s="174" t="s">
        <v>949</v>
      </c>
      <c r="BK156" s="174"/>
      <c r="BL156" s="174"/>
      <c r="BM156" s="174" t="s">
        <v>4061</v>
      </c>
      <c r="BN156" s="174" t="s">
        <v>4062</v>
      </c>
      <c r="BO156" s="174" t="s">
        <v>4063</v>
      </c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4"/>
      <c r="BZ156" s="174"/>
      <c r="CA156" s="174"/>
      <c r="CB156" s="174"/>
    </row>
    <row r="157" spans="1:81" s="44" customFormat="1" ht="45.75">
      <c r="A157" s="26">
        <v>124</v>
      </c>
      <c r="B157" s="26" t="s">
        <v>3524</v>
      </c>
      <c r="C157" s="26" t="s">
        <v>1763</v>
      </c>
      <c r="D157" s="26" t="s">
        <v>856</v>
      </c>
      <c r="E157" s="26" t="s">
        <v>856</v>
      </c>
      <c r="F157" s="26" t="s">
        <v>1764</v>
      </c>
      <c r="G157" s="26" t="s">
        <v>1765</v>
      </c>
      <c r="H157" s="29" t="s">
        <v>1766</v>
      </c>
      <c r="I157" s="29" t="s">
        <v>1046</v>
      </c>
      <c r="J157" s="29">
        <v>6</v>
      </c>
      <c r="K157" s="30"/>
      <c r="L157" s="28"/>
      <c r="M157" s="170">
        <v>219454</v>
      </c>
      <c r="N157" s="35">
        <v>266632</v>
      </c>
      <c r="O157" s="33">
        <v>175000</v>
      </c>
      <c r="P157" s="51"/>
      <c r="Q157" s="51"/>
      <c r="R157" s="51"/>
      <c r="S157" s="17"/>
      <c r="T157" s="33"/>
      <c r="U157" s="34"/>
      <c r="V157" s="28"/>
      <c r="W157" s="28"/>
      <c r="X157" s="37"/>
      <c r="Y157" s="34"/>
      <c r="Z157" s="35"/>
      <c r="AA157" s="28"/>
      <c r="AB157" s="33"/>
      <c r="AC157" s="34"/>
      <c r="AD157" s="28"/>
      <c r="AE157" s="28"/>
      <c r="AF157" s="36"/>
      <c r="AG157" s="28"/>
      <c r="AH157" s="35"/>
      <c r="AI157" s="28"/>
      <c r="AJ157" s="37"/>
      <c r="AK157" s="34"/>
      <c r="AL157" s="64">
        <v>200000</v>
      </c>
      <c r="AM157" s="38">
        <v>25000</v>
      </c>
      <c r="AN157" s="302">
        <f t="shared" si="5"/>
        <v>175000</v>
      </c>
      <c r="AO157" s="38">
        <v>250000</v>
      </c>
      <c r="AP157" s="33"/>
      <c r="AQ157" s="33"/>
      <c r="AR157" s="446">
        <v>25000</v>
      </c>
      <c r="AS157" s="152" t="s">
        <v>1265</v>
      </c>
      <c r="AT157" s="26" t="s">
        <v>1266</v>
      </c>
      <c r="AU157" s="26" t="s">
        <v>1267</v>
      </c>
      <c r="AV157" s="26" t="s">
        <v>4064</v>
      </c>
      <c r="AW157" s="26"/>
      <c r="AX157" s="26" t="s">
        <v>4065</v>
      </c>
      <c r="AY157" s="26" t="s">
        <v>4066</v>
      </c>
      <c r="AZ157" s="26" t="s">
        <v>1046</v>
      </c>
      <c r="BA157" s="40">
        <v>78570</v>
      </c>
      <c r="BB157" s="26" t="s">
        <v>1192</v>
      </c>
      <c r="BC157" s="26" t="s">
        <v>1193</v>
      </c>
      <c r="BD157" s="26" t="s">
        <v>4067</v>
      </c>
      <c r="BE157" s="26"/>
      <c r="BF157" s="26"/>
      <c r="BG157" s="26"/>
      <c r="BH157" s="26"/>
      <c r="BI157" s="26"/>
      <c r="BJ157" s="26"/>
      <c r="BK157" s="26" t="s">
        <v>4068</v>
      </c>
      <c r="BL157" s="26"/>
      <c r="BM157" s="26" t="s">
        <v>1209</v>
      </c>
      <c r="BN157" s="26"/>
      <c r="BO157" s="26"/>
      <c r="BP157" s="26"/>
      <c r="BQ157" s="367"/>
      <c r="BR157" s="367" t="s">
        <v>40</v>
      </c>
      <c r="BS157" s="26"/>
      <c r="BT157" s="26"/>
      <c r="BU157" s="26"/>
      <c r="BV157" s="26"/>
      <c r="BW157" s="26"/>
      <c r="BX157" s="28"/>
      <c r="BY157" s="28"/>
      <c r="BZ157" s="28"/>
      <c r="CA157" s="28"/>
      <c r="CB157" s="28"/>
      <c r="CC157" s="28"/>
    </row>
    <row r="158" spans="1:81" s="243" customFormat="1" ht="23.25">
      <c r="A158" s="222">
        <v>146</v>
      </c>
      <c r="B158" s="222"/>
      <c r="C158" s="222" t="s">
        <v>1780</v>
      </c>
      <c r="D158" s="222" t="s">
        <v>3523</v>
      </c>
      <c r="E158" s="222" t="s">
        <v>856</v>
      </c>
      <c r="F158" s="222" t="s">
        <v>3492</v>
      </c>
      <c r="G158" s="222" t="s">
        <v>2917</v>
      </c>
      <c r="H158" s="223" t="s">
        <v>3493</v>
      </c>
      <c r="I158" s="223" t="s">
        <v>56</v>
      </c>
      <c r="J158" s="223">
        <v>2</v>
      </c>
      <c r="K158" s="224"/>
      <c r="L158" s="231"/>
      <c r="M158" s="189">
        <v>11693</v>
      </c>
      <c r="N158" s="226">
        <v>55679</v>
      </c>
      <c r="O158" s="227"/>
      <c r="P158" s="228"/>
      <c r="Q158" s="228"/>
      <c r="R158" s="228"/>
      <c r="T158" s="227"/>
      <c r="U158" s="230"/>
      <c r="V158" s="231"/>
      <c r="W158" s="231"/>
      <c r="X158" s="232"/>
      <c r="Y158" s="230"/>
      <c r="Z158" s="226"/>
      <c r="AA158" s="231"/>
      <c r="AB158" s="227"/>
      <c r="AC158" s="230"/>
      <c r="AD158" s="231"/>
      <c r="AE158" s="231"/>
      <c r="AF158" s="233"/>
      <c r="AG158" s="231"/>
      <c r="AH158" s="226"/>
      <c r="AI158" s="231"/>
      <c r="AJ158" s="232"/>
      <c r="AK158" s="230"/>
      <c r="AL158" s="244">
        <v>200000</v>
      </c>
      <c r="AM158" s="199">
        <f t="shared" si="4"/>
        <v>0</v>
      </c>
      <c r="AN158" s="302">
        <f t="shared" si="5"/>
        <v>200000</v>
      </c>
      <c r="AO158" s="234">
        <v>250000</v>
      </c>
      <c r="AP158" s="227"/>
      <c r="AQ158" s="227"/>
      <c r="AR158" s="446">
        <v>25000</v>
      </c>
      <c r="AS158" s="221" t="s">
        <v>1268</v>
      </c>
      <c r="AT158" s="221" t="s">
        <v>1269</v>
      </c>
      <c r="AU158" s="221" t="s">
        <v>1270</v>
      </c>
      <c r="AV158" s="222" t="s">
        <v>3730</v>
      </c>
      <c r="AW158" s="222"/>
      <c r="AX158" s="222" t="s">
        <v>387</v>
      </c>
      <c r="AY158" s="222" t="s">
        <v>345</v>
      </c>
      <c r="AZ158" s="222" t="s">
        <v>56</v>
      </c>
      <c r="BA158" s="235">
        <v>3301</v>
      </c>
      <c r="BB158" s="222"/>
      <c r="BC158" s="222"/>
      <c r="BD158" s="397" t="s">
        <v>3682</v>
      </c>
      <c r="BE158" s="397"/>
      <c r="BF158" s="397" t="s">
        <v>3683</v>
      </c>
      <c r="BG158" s="397" t="s">
        <v>345</v>
      </c>
      <c r="BH158" s="397" t="s">
        <v>56</v>
      </c>
      <c r="BI158" s="397">
        <v>3301</v>
      </c>
      <c r="BJ158" s="397" t="s">
        <v>1632</v>
      </c>
      <c r="BK158" s="221" t="s">
        <v>3684</v>
      </c>
      <c r="BL158" s="200"/>
      <c r="BM158" s="221" t="s">
        <v>2685</v>
      </c>
      <c r="BN158" s="397"/>
      <c r="BO158" s="397" t="s">
        <v>3685</v>
      </c>
      <c r="BP158" s="397"/>
      <c r="BQ158" s="398" t="s">
        <v>3686</v>
      </c>
      <c r="BR158" s="398" t="s">
        <v>3687</v>
      </c>
      <c r="BS158" s="221" t="s">
        <v>3688</v>
      </c>
      <c r="BT158" s="397"/>
      <c r="BU158" s="397" t="s">
        <v>3689</v>
      </c>
      <c r="BV158" s="398" t="s">
        <v>3690</v>
      </c>
      <c r="BW158" s="398" t="s">
        <v>3691</v>
      </c>
      <c r="BX158" s="397" t="s">
        <v>3692</v>
      </c>
      <c r="BY158" s="397" t="s">
        <v>3693</v>
      </c>
      <c r="BZ158" s="398" t="s">
        <v>3694</v>
      </c>
      <c r="CA158" s="200"/>
      <c r="CB158" s="200"/>
      <c r="CC158" s="231"/>
    </row>
    <row r="159" spans="1:81" s="243" customFormat="1" ht="15.75">
      <c r="A159" s="222">
        <v>141</v>
      </c>
      <c r="B159" s="222"/>
      <c r="C159" s="222" t="s">
        <v>3524</v>
      </c>
      <c r="D159" s="222" t="s">
        <v>856</v>
      </c>
      <c r="E159" s="222" t="s">
        <v>856</v>
      </c>
      <c r="F159" s="222" t="s">
        <v>3796</v>
      </c>
      <c r="G159" s="222" t="s">
        <v>1339</v>
      </c>
      <c r="H159" s="223" t="s">
        <v>3797</v>
      </c>
      <c r="I159" s="223" t="s">
        <v>1748</v>
      </c>
      <c r="J159" s="223">
        <v>22</v>
      </c>
      <c r="K159" s="224"/>
      <c r="L159" s="231"/>
      <c r="M159" s="261">
        <v>50122</v>
      </c>
      <c r="N159" s="226">
        <v>22162</v>
      </c>
      <c r="O159" s="227"/>
      <c r="P159" s="228"/>
      <c r="Q159" s="228"/>
      <c r="R159" s="228"/>
      <c r="T159" s="227"/>
      <c r="U159" s="230"/>
      <c r="V159" s="231"/>
      <c r="W159" s="231"/>
      <c r="X159" s="232"/>
      <c r="Y159" s="230"/>
      <c r="Z159" s="226"/>
      <c r="AA159" s="231"/>
      <c r="AB159" s="227"/>
      <c r="AC159" s="230"/>
      <c r="AD159" s="231"/>
      <c r="AE159" s="231"/>
      <c r="AF159" s="233"/>
      <c r="AG159" s="231"/>
      <c r="AH159" s="226"/>
      <c r="AI159" s="231"/>
      <c r="AJ159" s="232"/>
      <c r="AK159" s="230"/>
      <c r="AL159" s="244">
        <v>200000</v>
      </c>
      <c r="AM159" s="199">
        <f t="shared" si="4"/>
        <v>0</v>
      </c>
      <c r="AN159" s="302">
        <f t="shared" si="5"/>
        <v>200000</v>
      </c>
      <c r="AO159" s="234">
        <v>250000</v>
      </c>
      <c r="AP159" s="227"/>
      <c r="AQ159" s="227"/>
      <c r="AR159" s="446">
        <v>25000</v>
      </c>
      <c r="AS159" s="221" t="s">
        <v>1271</v>
      </c>
      <c r="AT159" s="221" t="s">
        <v>1272</v>
      </c>
      <c r="AU159" s="221" t="s">
        <v>1273</v>
      </c>
      <c r="AV159" s="222" t="s">
        <v>4249</v>
      </c>
      <c r="AW159" s="222"/>
      <c r="AX159" s="222" t="s">
        <v>4250</v>
      </c>
      <c r="AY159" s="222" t="s">
        <v>4251</v>
      </c>
      <c r="AZ159" s="222" t="s">
        <v>1748</v>
      </c>
      <c r="BA159" s="235">
        <v>33301</v>
      </c>
      <c r="BB159" s="222" t="s">
        <v>1860</v>
      </c>
      <c r="BC159" s="222"/>
      <c r="BD159" s="222"/>
      <c r="BE159" s="222"/>
      <c r="BF159" s="222" t="s">
        <v>1861</v>
      </c>
      <c r="BG159" s="222" t="s">
        <v>1862</v>
      </c>
      <c r="BH159" s="222" t="s">
        <v>1748</v>
      </c>
      <c r="BI159" s="222">
        <v>33431</v>
      </c>
      <c r="BJ159" s="222" t="s">
        <v>1632</v>
      </c>
      <c r="BK159" s="222" t="s">
        <v>1863</v>
      </c>
      <c r="BL159" s="222"/>
      <c r="BM159" s="222" t="s">
        <v>1864</v>
      </c>
      <c r="BN159" s="222"/>
      <c r="BO159" s="222" t="s">
        <v>1865</v>
      </c>
      <c r="BP159" s="222"/>
      <c r="BQ159" s="203"/>
      <c r="BR159" s="203" t="s">
        <v>1866</v>
      </c>
      <c r="BS159" s="222" t="s">
        <v>1867</v>
      </c>
      <c r="BT159" s="222"/>
      <c r="BU159" s="222"/>
      <c r="BV159" s="222"/>
      <c r="BW159" s="222"/>
      <c r="BX159" s="196" t="s">
        <v>1523</v>
      </c>
      <c r="BY159" s="231" t="s">
        <v>3428</v>
      </c>
      <c r="BZ159" s="231" t="s">
        <v>1524</v>
      </c>
      <c r="CA159" s="231"/>
      <c r="CB159" s="231"/>
      <c r="CC159" s="231"/>
    </row>
    <row r="160" spans="1:80" s="28" customFormat="1" ht="45.75">
      <c r="A160" s="26">
        <v>126</v>
      </c>
      <c r="B160" s="26"/>
      <c r="C160" s="26" t="s">
        <v>4267</v>
      </c>
      <c r="D160" s="26" t="s">
        <v>856</v>
      </c>
      <c r="E160" s="26" t="s">
        <v>856</v>
      </c>
      <c r="F160" s="26" t="s">
        <v>4268</v>
      </c>
      <c r="G160" s="26" t="s">
        <v>793</v>
      </c>
      <c r="H160" s="29" t="s">
        <v>4269</v>
      </c>
      <c r="I160" s="29" t="s">
        <v>3536</v>
      </c>
      <c r="J160" s="29">
        <v>4</v>
      </c>
      <c r="K160" s="30"/>
      <c r="M160" s="170">
        <v>971440</v>
      </c>
      <c r="N160" s="35">
        <v>978275</v>
      </c>
      <c r="O160" s="33">
        <v>150000</v>
      </c>
      <c r="P160" s="51"/>
      <c r="Q160" s="51"/>
      <c r="R160" s="51"/>
      <c r="S160" s="17"/>
      <c r="T160" s="33"/>
      <c r="U160" s="34"/>
      <c r="X160" s="37"/>
      <c r="Y160" s="34"/>
      <c r="Z160" s="35"/>
      <c r="AB160" s="33"/>
      <c r="AC160" s="34"/>
      <c r="AF160" s="36"/>
      <c r="AH160" s="35"/>
      <c r="AJ160" s="35"/>
      <c r="AK160" s="34"/>
      <c r="AL160" s="64">
        <v>200000</v>
      </c>
      <c r="AM160" s="38">
        <f t="shared" si="4"/>
        <v>0</v>
      </c>
      <c r="AN160" s="302">
        <f t="shared" si="5"/>
        <v>200000</v>
      </c>
      <c r="AO160" s="38">
        <v>250000</v>
      </c>
      <c r="AP160" s="33"/>
      <c r="AQ160" s="33"/>
      <c r="AR160" s="446">
        <v>25000</v>
      </c>
      <c r="AS160" s="152" t="s">
        <v>762</v>
      </c>
      <c r="AT160" s="279" t="s">
        <v>763</v>
      </c>
      <c r="AU160" s="279" t="s">
        <v>764</v>
      </c>
      <c r="AV160" s="279" t="s">
        <v>1210</v>
      </c>
      <c r="AW160" s="279" t="s">
        <v>1211</v>
      </c>
      <c r="AX160" s="279" t="s">
        <v>1212</v>
      </c>
      <c r="AY160" s="279" t="s">
        <v>1213</v>
      </c>
      <c r="AZ160" s="279" t="s">
        <v>3536</v>
      </c>
      <c r="BA160" s="280">
        <v>2210</v>
      </c>
      <c r="BB160" s="281" t="s">
        <v>1214</v>
      </c>
      <c r="BC160" s="279" t="s">
        <v>3441</v>
      </c>
      <c r="BD160" s="279" t="s">
        <v>1215</v>
      </c>
      <c r="BE160" s="279"/>
      <c r="BF160" s="279" t="s">
        <v>1216</v>
      </c>
      <c r="BG160" s="279" t="s">
        <v>1217</v>
      </c>
      <c r="BH160" s="279" t="s">
        <v>3536</v>
      </c>
      <c r="BI160" s="279">
        <v>2127</v>
      </c>
      <c r="BJ160" s="279" t="s">
        <v>1679</v>
      </c>
      <c r="BK160" s="279" t="s">
        <v>726</v>
      </c>
      <c r="BL160" s="279"/>
      <c r="BM160" s="279" t="s">
        <v>727</v>
      </c>
      <c r="BN160" s="279" t="s">
        <v>728</v>
      </c>
      <c r="BO160" s="279" t="s">
        <v>729</v>
      </c>
      <c r="BP160" s="279"/>
      <c r="BQ160" s="289"/>
      <c r="BR160" s="289" t="s">
        <v>730</v>
      </c>
      <c r="BS160" s="279" t="s">
        <v>731</v>
      </c>
      <c r="BT160" s="279"/>
      <c r="BU160" s="279"/>
      <c r="BV160" s="279"/>
      <c r="BW160" s="279"/>
      <c r="BX160" s="174"/>
      <c r="BY160" s="174" t="s">
        <v>4069</v>
      </c>
      <c r="BZ160" s="174"/>
      <c r="CA160" s="174"/>
      <c r="CB160" s="174"/>
    </row>
    <row r="161" spans="1:79" s="311" customFormat="1" ht="26.25">
      <c r="A161" s="308">
        <v>142</v>
      </c>
      <c r="B161" s="308"/>
      <c r="C161" s="308" t="s">
        <v>3522</v>
      </c>
      <c r="D161" s="308" t="s">
        <v>856</v>
      </c>
      <c r="E161" s="308" t="s">
        <v>856</v>
      </c>
      <c r="F161" s="308" t="s">
        <v>3798</v>
      </c>
      <c r="G161" s="308" t="s">
        <v>495</v>
      </c>
      <c r="H161" s="309" t="s">
        <v>3799</v>
      </c>
      <c r="I161" s="309" t="s">
        <v>1748</v>
      </c>
      <c r="J161" s="309">
        <v>16</v>
      </c>
      <c r="K161" s="310"/>
      <c r="M161" s="293">
        <v>55489</v>
      </c>
      <c r="N161" s="312">
        <v>23156</v>
      </c>
      <c r="O161" s="313"/>
      <c r="P161" s="314"/>
      <c r="Q161" s="314"/>
      <c r="R161" s="314"/>
      <c r="S161" s="315"/>
      <c r="T161" s="313"/>
      <c r="U161" s="316"/>
      <c r="X161" s="317"/>
      <c r="Y161" s="316"/>
      <c r="Z161" s="312"/>
      <c r="AB161" s="313"/>
      <c r="AC161" s="316"/>
      <c r="AF161" s="318"/>
      <c r="AH161" s="312"/>
      <c r="AJ161" s="312"/>
      <c r="AK161" s="316"/>
      <c r="AL161" s="319">
        <v>200000</v>
      </c>
      <c r="AM161" s="302">
        <f t="shared" si="4"/>
        <v>0</v>
      </c>
      <c r="AN161" s="302">
        <f t="shared" si="5"/>
        <v>200000</v>
      </c>
      <c r="AO161" s="320">
        <v>250000</v>
      </c>
      <c r="AP161" s="313">
        <v>5000</v>
      </c>
      <c r="AQ161" s="313"/>
      <c r="AR161" s="446">
        <v>25000</v>
      </c>
      <c r="AS161" s="304" t="s">
        <v>3036</v>
      </c>
      <c r="AT161" s="304" t="s">
        <v>3037</v>
      </c>
      <c r="AU161" s="304" t="s">
        <v>2234</v>
      </c>
      <c r="AV161" s="308" t="s">
        <v>388</v>
      </c>
      <c r="AW161" s="308"/>
      <c r="AX161" s="308" t="s">
        <v>389</v>
      </c>
      <c r="AY161" s="308" t="s">
        <v>390</v>
      </c>
      <c r="AZ161" s="308" t="s">
        <v>1748</v>
      </c>
      <c r="BA161" s="321">
        <v>33948</v>
      </c>
      <c r="BB161" s="308"/>
      <c r="BC161" s="308"/>
      <c r="BD161" s="308"/>
      <c r="BE161" s="308"/>
      <c r="BF161" s="308"/>
      <c r="BG161" s="308"/>
      <c r="BH161" s="308"/>
      <c r="BI161" s="308"/>
      <c r="BJ161" s="308"/>
      <c r="BK161" s="308"/>
      <c r="BL161" s="308"/>
      <c r="BM161" s="322" t="s">
        <v>2682</v>
      </c>
      <c r="BN161" s="308"/>
      <c r="BO161" s="308"/>
      <c r="BP161" s="308"/>
      <c r="BQ161" s="323"/>
      <c r="BR161" s="323" t="s">
        <v>3369</v>
      </c>
      <c r="BS161" s="308"/>
      <c r="BT161" s="308"/>
      <c r="BU161" s="308"/>
      <c r="BV161" s="308"/>
      <c r="BW161" s="308"/>
      <c r="BX161" s="322" t="s">
        <v>2683</v>
      </c>
      <c r="BZ161" s="323" t="s">
        <v>3369</v>
      </c>
      <c r="CA161" s="323" t="s">
        <v>3429</v>
      </c>
    </row>
    <row r="162" spans="1:80" s="76" customFormat="1" ht="23.25">
      <c r="A162" s="42">
        <v>148</v>
      </c>
      <c r="B162" s="42" t="s">
        <v>3285</v>
      </c>
      <c r="C162" s="42" t="s">
        <v>1360</v>
      </c>
      <c r="D162" s="26" t="s">
        <v>3285</v>
      </c>
      <c r="E162" s="42" t="s">
        <v>856</v>
      </c>
      <c r="F162" s="42" t="s">
        <v>4173</v>
      </c>
      <c r="G162" s="42" t="s">
        <v>2926</v>
      </c>
      <c r="H162" s="125" t="s">
        <v>4174</v>
      </c>
      <c r="I162" s="125" t="s">
        <v>1318</v>
      </c>
      <c r="J162" s="125">
        <v>3</v>
      </c>
      <c r="K162" s="66"/>
      <c r="M162" s="170">
        <v>259211</v>
      </c>
      <c r="N162" s="126">
        <v>267208</v>
      </c>
      <c r="O162" s="124">
        <v>0</v>
      </c>
      <c r="P162" s="130"/>
      <c r="Q162" s="130"/>
      <c r="R162" s="130"/>
      <c r="S162" s="67"/>
      <c r="T162" s="124"/>
      <c r="U162" s="136"/>
      <c r="X162" s="134"/>
      <c r="Y162" s="136"/>
      <c r="Z162" s="126"/>
      <c r="AB162" s="124"/>
      <c r="AC162" s="136"/>
      <c r="AF162" s="127"/>
      <c r="AH162" s="126"/>
      <c r="AJ162" s="126"/>
      <c r="AK162" s="136"/>
      <c r="AL162" s="147">
        <v>200000</v>
      </c>
      <c r="AM162" s="38">
        <f t="shared" si="4"/>
        <v>0</v>
      </c>
      <c r="AN162" s="302">
        <f t="shared" si="5"/>
        <v>200000</v>
      </c>
      <c r="AO162" s="77">
        <v>100000</v>
      </c>
      <c r="AP162" s="124"/>
      <c r="AQ162" s="124"/>
      <c r="AR162" s="446">
        <v>25000</v>
      </c>
      <c r="AS162" s="152" t="s">
        <v>1274</v>
      </c>
      <c r="AT162" s="42" t="s">
        <v>1275</v>
      </c>
      <c r="AU162" s="42" t="s">
        <v>4073</v>
      </c>
      <c r="AV162" s="42" t="s">
        <v>4070</v>
      </c>
      <c r="AW162" s="42"/>
      <c r="AX162" s="42" t="s">
        <v>4071</v>
      </c>
      <c r="AY162" s="42" t="s">
        <v>4072</v>
      </c>
      <c r="AZ162" s="42" t="s">
        <v>1318</v>
      </c>
      <c r="BA162" s="128">
        <v>31201</v>
      </c>
      <c r="BB162" s="42" t="s">
        <v>3441</v>
      </c>
      <c r="BC162" s="42"/>
      <c r="BD162" s="42" t="s">
        <v>4074</v>
      </c>
      <c r="BE162" s="42"/>
      <c r="BF162" s="42"/>
      <c r="BG162" s="42"/>
      <c r="BH162" s="42"/>
      <c r="BI162" s="42"/>
      <c r="BJ162" s="42"/>
      <c r="BK162" s="42" t="s">
        <v>4075</v>
      </c>
      <c r="BL162" s="42"/>
      <c r="BM162" s="42" t="s">
        <v>4076</v>
      </c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56"/>
      <c r="BY162" s="56"/>
      <c r="BZ162" s="56"/>
      <c r="CA162" s="56"/>
      <c r="CB162" s="56"/>
    </row>
    <row r="163" spans="1:77" s="196" customFormat="1" ht="23.25">
      <c r="A163" s="185">
        <v>123</v>
      </c>
      <c r="B163" s="185"/>
      <c r="C163" s="185" t="s">
        <v>1337</v>
      </c>
      <c r="D163" s="185" t="s">
        <v>856</v>
      </c>
      <c r="E163" s="185" t="s">
        <v>856</v>
      </c>
      <c r="F163" s="185" t="s">
        <v>2166</v>
      </c>
      <c r="G163" s="185" t="s">
        <v>795</v>
      </c>
      <c r="H163" s="186" t="s">
        <v>2167</v>
      </c>
      <c r="I163" s="186" t="s">
        <v>860</v>
      </c>
      <c r="J163" s="186">
        <v>6</v>
      </c>
      <c r="K163" s="187"/>
      <c r="M163" s="189">
        <v>373676</v>
      </c>
      <c r="N163" s="190">
        <v>415764</v>
      </c>
      <c r="O163" s="191">
        <v>245500</v>
      </c>
      <c r="P163" s="192" t="s">
        <v>2168</v>
      </c>
      <c r="Q163" s="193">
        <v>3017</v>
      </c>
      <c r="R163" s="192"/>
      <c r="S163" s="208">
        <v>182</v>
      </c>
      <c r="T163" s="191"/>
      <c r="U163" s="194"/>
      <c r="X163" s="195"/>
      <c r="Y163" s="194"/>
      <c r="Z163" s="190"/>
      <c r="AB163" s="191"/>
      <c r="AC163" s="194"/>
      <c r="AF163" s="197"/>
      <c r="AH163" s="190"/>
      <c r="AJ163" s="190"/>
      <c r="AK163" s="194"/>
      <c r="AL163" s="198">
        <v>200000</v>
      </c>
      <c r="AM163" s="199">
        <v>12500</v>
      </c>
      <c r="AN163" s="302">
        <f t="shared" si="5"/>
        <v>187500</v>
      </c>
      <c r="AO163" s="199">
        <v>250000</v>
      </c>
      <c r="AP163" s="191">
        <v>15000</v>
      </c>
      <c r="AQ163" s="191"/>
      <c r="AR163" s="446">
        <v>25000</v>
      </c>
      <c r="AS163" s="200" t="s">
        <v>1276</v>
      </c>
      <c r="AT163" s="200" t="s">
        <v>1277</v>
      </c>
      <c r="AU163" s="200" t="s">
        <v>1278</v>
      </c>
      <c r="AV163" s="185" t="s">
        <v>4252</v>
      </c>
      <c r="AW163" s="185"/>
      <c r="AX163" s="185" t="s">
        <v>4253</v>
      </c>
      <c r="AY163" s="185" t="s">
        <v>4254</v>
      </c>
      <c r="AZ163" s="185" t="s">
        <v>860</v>
      </c>
      <c r="BA163" s="201">
        <v>11530</v>
      </c>
      <c r="BB163" s="185" t="s">
        <v>1868</v>
      </c>
      <c r="BC163" s="185"/>
      <c r="BD163" s="185"/>
      <c r="BE163" s="185"/>
      <c r="BF163" s="185"/>
      <c r="BG163" s="185"/>
      <c r="BH163" s="185"/>
      <c r="BI163" s="185"/>
      <c r="BJ163" s="185" t="s">
        <v>1869</v>
      </c>
      <c r="BK163" s="185"/>
      <c r="BL163" s="185"/>
      <c r="BM163" s="185" t="s">
        <v>1870</v>
      </c>
      <c r="BN163" s="185"/>
      <c r="BO163" s="185" t="s">
        <v>1871</v>
      </c>
      <c r="BP163" s="185"/>
      <c r="BQ163" s="202"/>
      <c r="BR163" s="202" t="s">
        <v>1872</v>
      </c>
      <c r="BS163" s="185" t="s">
        <v>1873</v>
      </c>
      <c r="BT163" s="185"/>
      <c r="BU163" s="185"/>
      <c r="BV163" s="185"/>
      <c r="BW163" s="185"/>
      <c r="BX163" s="196" t="s">
        <v>2789</v>
      </c>
      <c r="BY163" s="196" t="s">
        <v>2790</v>
      </c>
    </row>
    <row r="164" spans="1:80" s="28" customFormat="1" ht="23.25">
      <c r="A164" s="13">
        <v>127</v>
      </c>
      <c r="B164" s="42"/>
      <c r="C164" s="26" t="s">
        <v>3524</v>
      </c>
      <c r="D164" s="26" t="s">
        <v>856</v>
      </c>
      <c r="E164" s="26" t="s">
        <v>856</v>
      </c>
      <c r="F164" s="26" t="s">
        <v>2169</v>
      </c>
      <c r="G164" s="26" t="s">
        <v>2170</v>
      </c>
      <c r="H164" s="29" t="s">
        <v>2171</v>
      </c>
      <c r="I164" s="29" t="s">
        <v>860</v>
      </c>
      <c r="J164" s="29">
        <v>6</v>
      </c>
      <c r="K164" s="30"/>
      <c r="M164" s="170">
        <v>98730</v>
      </c>
      <c r="N164" s="35">
        <v>150575</v>
      </c>
      <c r="O164" s="33">
        <v>150000</v>
      </c>
      <c r="P164" s="51" t="s">
        <v>2172</v>
      </c>
      <c r="Q164" s="51"/>
      <c r="R164" s="32">
        <v>70013</v>
      </c>
      <c r="S164" s="32">
        <v>34613</v>
      </c>
      <c r="T164" s="33"/>
      <c r="U164" s="34"/>
      <c r="V164" s="35"/>
      <c r="W164" s="34"/>
      <c r="X164" s="37"/>
      <c r="Z164" s="35"/>
      <c r="AB164" s="33"/>
      <c r="AC164" s="34"/>
      <c r="AF164" s="36"/>
      <c r="AH164" s="35"/>
      <c r="AJ164" s="37"/>
      <c r="AK164" s="34"/>
      <c r="AL164" s="64">
        <v>200000</v>
      </c>
      <c r="AM164" s="38">
        <v>15000</v>
      </c>
      <c r="AN164" s="302">
        <f t="shared" si="5"/>
        <v>185000</v>
      </c>
      <c r="AO164" s="38">
        <v>250000</v>
      </c>
      <c r="AP164" s="33">
        <v>0</v>
      </c>
      <c r="AQ164" s="33"/>
      <c r="AR164" s="446">
        <v>25000</v>
      </c>
      <c r="AS164" s="152" t="s">
        <v>2976</v>
      </c>
      <c r="AT164" s="279" t="s">
        <v>2977</v>
      </c>
      <c r="AU164" s="279" t="s">
        <v>2978</v>
      </c>
      <c r="AV164" s="279" t="s">
        <v>4077</v>
      </c>
      <c r="AW164" s="279" t="s">
        <v>4078</v>
      </c>
      <c r="AX164" s="279" t="s">
        <v>4079</v>
      </c>
      <c r="AY164" s="279" t="s">
        <v>4080</v>
      </c>
      <c r="AZ164" s="279" t="s">
        <v>860</v>
      </c>
      <c r="BA164" s="280">
        <v>11691</v>
      </c>
      <c r="BB164" s="279" t="s">
        <v>4081</v>
      </c>
      <c r="BC164" s="279" t="s">
        <v>4082</v>
      </c>
      <c r="BD164" s="279" t="s">
        <v>4083</v>
      </c>
      <c r="BE164" s="279"/>
      <c r="BF164" s="279"/>
      <c r="BG164" s="279"/>
      <c r="BH164" s="279"/>
      <c r="BI164" s="279"/>
      <c r="BJ164" s="279" t="s">
        <v>1679</v>
      </c>
      <c r="BK164" s="279" t="s">
        <v>4084</v>
      </c>
      <c r="BL164" s="279"/>
      <c r="BM164" s="279" t="s">
        <v>4085</v>
      </c>
      <c r="BN164" s="279" t="s">
        <v>4086</v>
      </c>
      <c r="BO164" s="279" t="s">
        <v>4087</v>
      </c>
      <c r="BP164" s="279"/>
      <c r="BQ164" s="279"/>
      <c r="BR164" s="279" t="s">
        <v>4088</v>
      </c>
      <c r="BS164" s="279" t="s">
        <v>4089</v>
      </c>
      <c r="BT164" s="279"/>
      <c r="BU164" s="279"/>
      <c r="BV164" s="279"/>
      <c r="BW164" s="279"/>
      <c r="BX164" s="174" t="s">
        <v>4090</v>
      </c>
      <c r="BY164" s="174" t="s">
        <v>4092</v>
      </c>
      <c r="BZ164" s="150" t="s">
        <v>4091</v>
      </c>
      <c r="CA164" s="174"/>
      <c r="CB164" s="174"/>
    </row>
    <row r="165" spans="1:78" s="196" customFormat="1" ht="23.25">
      <c r="A165" s="209">
        <v>132</v>
      </c>
      <c r="B165" s="222" t="s">
        <v>1760</v>
      </c>
      <c r="C165" s="185" t="s">
        <v>3524</v>
      </c>
      <c r="D165" s="185" t="s">
        <v>856</v>
      </c>
      <c r="E165" s="185" t="s">
        <v>856</v>
      </c>
      <c r="F165" s="185" t="s">
        <v>1303</v>
      </c>
      <c r="G165" s="185" t="s">
        <v>2173</v>
      </c>
      <c r="H165" s="186" t="s">
        <v>2174</v>
      </c>
      <c r="I165" s="186" t="s">
        <v>4305</v>
      </c>
      <c r="J165" s="186">
        <v>3</v>
      </c>
      <c r="K165" s="187"/>
      <c r="M165" s="189">
        <v>14608</v>
      </c>
      <c r="N165" s="190">
        <v>42758</v>
      </c>
      <c r="O165" s="191">
        <v>0</v>
      </c>
      <c r="P165" s="192"/>
      <c r="Q165" s="192"/>
      <c r="R165" s="192"/>
      <c r="S165" s="193"/>
      <c r="T165" s="191"/>
      <c r="U165" s="194"/>
      <c r="V165" s="190"/>
      <c r="W165" s="194"/>
      <c r="X165" s="195"/>
      <c r="Z165" s="190"/>
      <c r="AB165" s="191"/>
      <c r="AC165" s="194"/>
      <c r="AF165" s="197"/>
      <c r="AH165" s="190"/>
      <c r="AJ165" s="195"/>
      <c r="AK165" s="194"/>
      <c r="AL165" s="198">
        <v>200000</v>
      </c>
      <c r="AM165" s="199">
        <f t="shared" si="4"/>
        <v>0</v>
      </c>
      <c r="AN165" s="302">
        <f t="shared" si="5"/>
        <v>200000</v>
      </c>
      <c r="AO165" s="199">
        <v>250000</v>
      </c>
      <c r="AP165" s="191"/>
      <c r="AQ165" s="191"/>
      <c r="AR165" s="446">
        <v>25000</v>
      </c>
      <c r="AS165" s="200" t="s">
        <v>3359</v>
      </c>
      <c r="AT165" s="200" t="s">
        <v>3360</v>
      </c>
      <c r="AU165" s="200" t="s">
        <v>3361</v>
      </c>
      <c r="AV165" s="185" t="s">
        <v>4255</v>
      </c>
      <c r="AW165" s="185"/>
      <c r="AX165" s="185" t="s">
        <v>1397</v>
      </c>
      <c r="AY165" s="185" t="s">
        <v>1398</v>
      </c>
      <c r="AZ165" s="185" t="s">
        <v>4305</v>
      </c>
      <c r="BA165" s="201">
        <v>27605</v>
      </c>
      <c r="BB165" s="185" t="s">
        <v>1399</v>
      </c>
      <c r="BC165" s="185"/>
      <c r="BD165" s="185" t="s">
        <v>1400</v>
      </c>
      <c r="BE165" s="185"/>
      <c r="BF165" s="185"/>
      <c r="BG165" s="185"/>
      <c r="BH165" s="185"/>
      <c r="BI165" s="185"/>
      <c r="BJ165" s="185" t="s">
        <v>1632</v>
      </c>
      <c r="BK165" s="185" t="s">
        <v>1401</v>
      </c>
      <c r="BL165" s="185"/>
      <c r="BM165" s="185" t="s">
        <v>1402</v>
      </c>
      <c r="BO165" s="185" t="s">
        <v>1403</v>
      </c>
      <c r="BP165" s="185"/>
      <c r="BQ165" s="202"/>
      <c r="BR165" s="202" t="s">
        <v>1404</v>
      </c>
      <c r="BS165" s="185" t="s">
        <v>1405</v>
      </c>
      <c r="BT165" s="185"/>
      <c r="BU165" s="185"/>
      <c r="BV165" s="185"/>
      <c r="BW165" s="185"/>
      <c r="BX165" s="196" t="s">
        <v>1406</v>
      </c>
      <c r="BY165" s="196" t="s">
        <v>1408</v>
      </c>
      <c r="BZ165" s="203" t="s">
        <v>1407</v>
      </c>
    </row>
    <row r="166" spans="1:80" s="28" customFormat="1" ht="15.75">
      <c r="A166" s="13">
        <v>122</v>
      </c>
      <c r="B166" s="42"/>
      <c r="C166" s="26" t="s">
        <v>1730</v>
      </c>
      <c r="D166" s="26" t="s">
        <v>856</v>
      </c>
      <c r="E166" s="26" t="s">
        <v>856</v>
      </c>
      <c r="F166" s="26" t="s">
        <v>2175</v>
      </c>
      <c r="G166" s="26" t="s">
        <v>2176</v>
      </c>
      <c r="H166" s="29" t="s">
        <v>2177</v>
      </c>
      <c r="I166" s="29" t="s">
        <v>2178</v>
      </c>
      <c r="J166" s="29">
        <v>5</v>
      </c>
      <c r="K166" s="30"/>
      <c r="M166" s="170">
        <v>179021</v>
      </c>
      <c r="N166" s="35">
        <v>125629</v>
      </c>
      <c r="O166" s="33">
        <v>0</v>
      </c>
      <c r="P166" s="51" t="s">
        <v>2179</v>
      </c>
      <c r="Q166" s="51"/>
      <c r="R166" s="51"/>
      <c r="S166" s="32"/>
      <c r="T166" s="33"/>
      <c r="U166" s="34"/>
      <c r="V166" s="35"/>
      <c r="W166" s="34"/>
      <c r="X166" s="37"/>
      <c r="Z166" s="35"/>
      <c r="AB166" s="33"/>
      <c r="AC166" s="34"/>
      <c r="AF166" s="36"/>
      <c r="AH166" s="35"/>
      <c r="AJ166" s="37"/>
      <c r="AK166" s="34"/>
      <c r="AL166" s="64">
        <v>200000</v>
      </c>
      <c r="AM166" s="38">
        <f t="shared" si="4"/>
        <v>0</v>
      </c>
      <c r="AN166" s="302">
        <f t="shared" si="5"/>
        <v>200000</v>
      </c>
      <c r="AO166" s="38">
        <v>250000</v>
      </c>
      <c r="AP166" s="33">
        <v>7500</v>
      </c>
      <c r="AQ166" s="33"/>
      <c r="AR166" s="446">
        <v>25000</v>
      </c>
      <c r="AS166" s="151" t="s">
        <v>436</v>
      </c>
      <c r="AT166" s="338" t="s">
        <v>437</v>
      </c>
      <c r="AU166" s="338" t="s">
        <v>438</v>
      </c>
      <c r="AV166" s="338" t="s">
        <v>4093</v>
      </c>
      <c r="AW166" s="338" t="s">
        <v>4094</v>
      </c>
      <c r="AX166" s="338" t="s">
        <v>4095</v>
      </c>
      <c r="AY166" s="338" t="s">
        <v>4096</v>
      </c>
      <c r="AZ166" s="338" t="s">
        <v>2178</v>
      </c>
      <c r="BA166" s="340">
        <v>66202</v>
      </c>
      <c r="BB166" s="338" t="s">
        <v>4097</v>
      </c>
      <c r="BC166" s="338" t="s">
        <v>4098</v>
      </c>
      <c r="BD166" s="338" t="s">
        <v>3441</v>
      </c>
      <c r="BE166" s="338"/>
      <c r="BF166" s="338" t="s">
        <v>4099</v>
      </c>
      <c r="BG166" s="338" t="s">
        <v>4100</v>
      </c>
      <c r="BH166" s="338" t="s">
        <v>2178</v>
      </c>
      <c r="BI166" s="340">
        <v>66215</v>
      </c>
      <c r="BJ166" s="338" t="s">
        <v>1679</v>
      </c>
      <c r="BK166" s="338" t="s">
        <v>4101</v>
      </c>
      <c r="BL166" s="338"/>
      <c r="BM166" s="338" t="s">
        <v>4102</v>
      </c>
      <c r="BN166" s="338"/>
      <c r="BO166" s="338"/>
      <c r="BP166" s="338"/>
      <c r="BQ166" s="338"/>
      <c r="BR166" s="338"/>
      <c r="BS166" s="338"/>
      <c r="BT166" s="338"/>
      <c r="BU166" s="338"/>
      <c r="BV166" s="338"/>
      <c r="BW166" s="338"/>
      <c r="BX166" s="341"/>
      <c r="BY166" s="341"/>
      <c r="BZ166" s="341"/>
      <c r="CA166" s="341"/>
      <c r="CB166" s="341"/>
    </row>
    <row r="167" spans="1:80" s="28" customFormat="1" ht="19.5">
      <c r="A167" s="13">
        <v>134</v>
      </c>
      <c r="B167" s="42"/>
      <c r="C167" s="26" t="s">
        <v>3736</v>
      </c>
      <c r="D167" s="26" t="s">
        <v>856</v>
      </c>
      <c r="E167" s="26" t="s">
        <v>856</v>
      </c>
      <c r="F167" s="26" t="s">
        <v>2175</v>
      </c>
      <c r="G167" s="26" t="s">
        <v>1731</v>
      </c>
      <c r="H167" s="29" t="s">
        <v>1732</v>
      </c>
      <c r="I167" s="29" t="s">
        <v>1341</v>
      </c>
      <c r="J167" s="29">
        <v>2</v>
      </c>
      <c r="K167" s="30"/>
      <c r="M167" s="170">
        <v>49088</v>
      </c>
      <c r="N167" s="35">
        <v>87279</v>
      </c>
      <c r="O167" s="33">
        <v>150500</v>
      </c>
      <c r="P167" s="169" t="s">
        <v>1528</v>
      </c>
      <c r="Q167" s="169"/>
      <c r="R167" s="169"/>
      <c r="S167" s="32"/>
      <c r="T167" s="33"/>
      <c r="U167" s="34"/>
      <c r="V167" s="35"/>
      <c r="W167" s="34"/>
      <c r="X167" s="37"/>
      <c r="Z167" s="35"/>
      <c r="AB167" s="33"/>
      <c r="AC167" s="34"/>
      <c r="AF167" s="36"/>
      <c r="AH167" s="35"/>
      <c r="AJ167" s="37"/>
      <c r="AK167" s="34"/>
      <c r="AL167" s="64">
        <v>200000</v>
      </c>
      <c r="AM167" s="38">
        <f t="shared" si="4"/>
        <v>0</v>
      </c>
      <c r="AN167" s="302">
        <f t="shared" si="5"/>
        <v>200000</v>
      </c>
      <c r="AO167" s="38">
        <v>250000</v>
      </c>
      <c r="AP167" s="33"/>
      <c r="AQ167" s="33"/>
      <c r="AR167" s="446">
        <v>25000</v>
      </c>
      <c r="AS167" s="151" t="s">
        <v>1483</v>
      </c>
      <c r="AT167" s="174" t="s">
        <v>1484</v>
      </c>
      <c r="AU167" s="174" t="s">
        <v>1485</v>
      </c>
      <c r="AV167" s="174" t="s">
        <v>4103</v>
      </c>
      <c r="AW167" s="174" t="s">
        <v>4104</v>
      </c>
      <c r="AX167" s="287" t="s">
        <v>4105</v>
      </c>
      <c r="AY167" s="174" t="s">
        <v>4106</v>
      </c>
      <c r="AZ167" s="174" t="s">
        <v>1341</v>
      </c>
      <c r="BA167" s="174">
        <v>53219</v>
      </c>
      <c r="BB167" s="174" t="s">
        <v>4107</v>
      </c>
      <c r="BC167" s="174"/>
      <c r="BD167" s="174"/>
      <c r="BE167" s="174"/>
      <c r="BF167" s="174" t="s">
        <v>4108</v>
      </c>
      <c r="BG167" s="174" t="s">
        <v>4106</v>
      </c>
      <c r="BH167" s="174" t="s">
        <v>1341</v>
      </c>
      <c r="BI167" s="174">
        <v>53209</v>
      </c>
      <c r="BJ167" s="174" t="s">
        <v>949</v>
      </c>
      <c r="BK167" s="174"/>
      <c r="BL167" s="174"/>
      <c r="BM167" s="174" t="s">
        <v>4109</v>
      </c>
      <c r="BN167" s="174" t="s">
        <v>1484</v>
      </c>
      <c r="BO167" s="174"/>
      <c r="BP167" s="174"/>
      <c r="BQ167" s="150"/>
      <c r="BR167" s="150" t="s">
        <v>4110</v>
      </c>
      <c r="BS167" s="174" t="s">
        <v>4111</v>
      </c>
      <c r="BT167" s="174"/>
      <c r="BU167" s="174"/>
      <c r="BV167" s="174"/>
      <c r="BW167" s="174"/>
      <c r="BX167" s="174" t="s">
        <v>4112</v>
      </c>
      <c r="BY167" s="174" t="s">
        <v>4115</v>
      </c>
      <c r="BZ167" s="150" t="s">
        <v>4113</v>
      </c>
      <c r="CA167" s="174" t="s">
        <v>4114</v>
      </c>
      <c r="CB167" s="174"/>
    </row>
    <row r="168" spans="1:78" s="196" customFormat="1" ht="26.25">
      <c r="A168" s="209">
        <v>147</v>
      </c>
      <c r="B168" s="222"/>
      <c r="C168" s="185" t="s">
        <v>1780</v>
      </c>
      <c r="D168" s="185" t="s">
        <v>3523</v>
      </c>
      <c r="E168" s="185" t="s">
        <v>856</v>
      </c>
      <c r="F168" s="185" t="s">
        <v>926</v>
      </c>
      <c r="G168" s="185" t="s">
        <v>1310</v>
      </c>
      <c r="H168" s="186" t="s">
        <v>3494</v>
      </c>
      <c r="I168" s="186" t="s">
        <v>1719</v>
      </c>
      <c r="J168" s="186">
        <v>5</v>
      </c>
      <c r="K168" s="187"/>
      <c r="M168" s="189">
        <v>45202</v>
      </c>
      <c r="N168" s="190">
        <v>65134</v>
      </c>
      <c r="O168" s="191"/>
      <c r="P168" s="192"/>
      <c r="Q168" s="192"/>
      <c r="R168" s="192"/>
      <c r="S168" s="193"/>
      <c r="T168" s="191"/>
      <c r="U168" s="194"/>
      <c r="V168" s="190"/>
      <c r="W168" s="194"/>
      <c r="X168" s="195"/>
      <c r="Z168" s="190"/>
      <c r="AB168" s="191"/>
      <c r="AC168" s="194"/>
      <c r="AF168" s="197"/>
      <c r="AH168" s="190"/>
      <c r="AJ168" s="195"/>
      <c r="AK168" s="194"/>
      <c r="AL168" s="198">
        <v>200000</v>
      </c>
      <c r="AM168" s="199">
        <f t="shared" si="4"/>
        <v>0</v>
      </c>
      <c r="AN168" s="302">
        <f t="shared" si="5"/>
        <v>200000</v>
      </c>
      <c r="AO168" s="199">
        <v>250000</v>
      </c>
      <c r="AP168" s="191"/>
      <c r="AQ168" s="191"/>
      <c r="AR168" s="446">
        <v>25000</v>
      </c>
      <c r="AS168" s="221" t="s">
        <v>1279</v>
      </c>
      <c r="AT168" s="221" t="s">
        <v>1280</v>
      </c>
      <c r="AU168" s="221" t="s">
        <v>1281</v>
      </c>
      <c r="AV168" s="185" t="s">
        <v>936</v>
      </c>
      <c r="AW168" s="185"/>
      <c r="AX168" s="185" t="s">
        <v>937</v>
      </c>
      <c r="AY168" s="185" t="s">
        <v>938</v>
      </c>
      <c r="AZ168" s="185" t="s">
        <v>939</v>
      </c>
      <c r="BA168" s="201">
        <v>6053</v>
      </c>
      <c r="BB168" s="185" t="s">
        <v>2324</v>
      </c>
      <c r="BC168" s="185"/>
      <c r="BD168" s="185"/>
      <c r="BE168" s="185"/>
      <c r="BF168" s="185" t="s">
        <v>2325</v>
      </c>
      <c r="BG168" s="185" t="s">
        <v>2326</v>
      </c>
      <c r="BH168" s="185" t="s">
        <v>1719</v>
      </c>
      <c r="BI168" s="185">
        <v>6410</v>
      </c>
      <c r="BJ168" s="185" t="s">
        <v>2327</v>
      </c>
      <c r="BK168" s="185"/>
      <c r="BL168" s="185"/>
      <c r="BM168" s="245" t="s">
        <v>290</v>
      </c>
      <c r="BN168" s="185"/>
      <c r="BO168" s="185"/>
      <c r="BP168" s="185"/>
      <c r="BQ168" s="202"/>
      <c r="BR168" s="202" t="s">
        <v>2328</v>
      </c>
      <c r="BS168" s="185" t="s">
        <v>2329</v>
      </c>
      <c r="BT168" s="185"/>
      <c r="BU168" s="185"/>
      <c r="BV168" s="185"/>
      <c r="BW168" s="185"/>
      <c r="BX168" s="245" t="s">
        <v>3152</v>
      </c>
      <c r="BY168" s="196" t="s">
        <v>864</v>
      </c>
      <c r="BZ168" s="203" t="s">
        <v>863</v>
      </c>
    </row>
    <row r="169" spans="1:78" s="274" customFormat="1" ht="15.75">
      <c r="A169" s="324">
        <v>143</v>
      </c>
      <c r="B169" s="308" t="s">
        <v>4348</v>
      </c>
      <c r="C169" s="272" t="s">
        <v>3524</v>
      </c>
      <c r="D169" s="272" t="s">
        <v>856</v>
      </c>
      <c r="E169" s="272" t="s">
        <v>856</v>
      </c>
      <c r="F169" s="272" t="s">
        <v>3800</v>
      </c>
      <c r="G169" s="272" t="s">
        <v>1327</v>
      </c>
      <c r="H169" s="290" t="s">
        <v>3801</v>
      </c>
      <c r="I169" s="290" t="s">
        <v>854</v>
      </c>
      <c r="J169" s="290">
        <v>7</v>
      </c>
      <c r="K169" s="291"/>
      <c r="M169" s="293">
        <v>51001</v>
      </c>
      <c r="N169" s="294">
        <v>80998</v>
      </c>
      <c r="O169" s="303"/>
      <c r="P169" s="325"/>
      <c r="Q169" s="325"/>
      <c r="R169" s="325"/>
      <c r="S169" s="326"/>
      <c r="T169" s="303"/>
      <c r="U169" s="327"/>
      <c r="V169" s="294"/>
      <c r="W169" s="327"/>
      <c r="X169" s="328"/>
      <c r="Z169" s="294"/>
      <c r="AB169" s="303"/>
      <c r="AC169" s="327"/>
      <c r="AF169" s="329"/>
      <c r="AH169" s="294"/>
      <c r="AJ169" s="328"/>
      <c r="AK169" s="327"/>
      <c r="AL169" s="301">
        <v>200000</v>
      </c>
      <c r="AM169" s="302">
        <f t="shared" si="4"/>
        <v>0</v>
      </c>
      <c r="AN169" s="302">
        <f t="shared" si="5"/>
        <v>200000</v>
      </c>
      <c r="AO169" s="302">
        <v>250000</v>
      </c>
      <c r="AP169" s="303"/>
      <c r="AQ169" s="303"/>
      <c r="AR169" s="446">
        <v>25000</v>
      </c>
      <c r="AS169" s="304" t="s">
        <v>1282</v>
      </c>
      <c r="AT169" s="304" t="s">
        <v>1283</v>
      </c>
      <c r="AU169" s="304" t="s">
        <v>1284</v>
      </c>
      <c r="AV169" s="272" t="s">
        <v>391</v>
      </c>
      <c r="AW169" s="272"/>
      <c r="AX169" s="272" t="s">
        <v>392</v>
      </c>
      <c r="AY169" s="272" t="s">
        <v>2097</v>
      </c>
      <c r="AZ169" s="272" t="s">
        <v>854</v>
      </c>
      <c r="BA169" s="273">
        <v>80215</v>
      </c>
      <c r="BB169" s="272" t="s">
        <v>2581</v>
      </c>
      <c r="BC169" s="272"/>
      <c r="BD169" s="272" t="s">
        <v>2582</v>
      </c>
      <c r="BE169" s="272"/>
      <c r="BF169" s="272"/>
      <c r="BG169" s="272"/>
      <c r="BH169" s="272"/>
      <c r="BI169" s="272"/>
      <c r="BJ169" s="272"/>
      <c r="BK169" s="272"/>
      <c r="BL169" s="272"/>
      <c r="BM169" s="272"/>
      <c r="BN169" s="272"/>
      <c r="BO169" s="272"/>
      <c r="BP169" s="272"/>
      <c r="BQ169" s="272"/>
      <c r="BR169" s="272"/>
      <c r="BS169" s="272"/>
      <c r="BT169" s="272"/>
      <c r="BU169" s="272"/>
      <c r="BV169" s="272"/>
      <c r="BW169" s="272"/>
      <c r="BZ169" s="330"/>
    </row>
    <row r="170" spans="1:75" s="28" customFormat="1" ht="15.75">
      <c r="A170" s="13">
        <v>120</v>
      </c>
      <c r="B170" s="42"/>
      <c r="C170" s="26" t="s">
        <v>3524</v>
      </c>
      <c r="D170" s="26" t="s">
        <v>3285</v>
      </c>
      <c r="E170" s="26" t="s">
        <v>856</v>
      </c>
      <c r="F170" s="26" t="s">
        <v>1687</v>
      </c>
      <c r="G170" s="26" t="s">
        <v>3539</v>
      </c>
      <c r="H170" s="29" t="s">
        <v>1688</v>
      </c>
      <c r="I170" s="29" t="s">
        <v>1318</v>
      </c>
      <c r="J170" s="29">
        <v>3</v>
      </c>
      <c r="K170" s="30"/>
      <c r="M170" s="170">
        <v>36</v>
      </c>
      <c r="N170" s="35">
        <v>4692</v>
      </c>
      <c r="O170" s="33">
        <v>20000</v>
      </c>
      <c r="P170" s="51" t="s">
        <v>1526</v>
      </c>
      <c r="Q170" s="51"/>
      <c r="R170" s="51"/>
      <c r="S170" s="32"/>
      <c r="T170" s="33"/>
      <c r="U170" s="34"/>
      <c r="V170" s="35"/>
      <c r="W170" s="34"/>
      <c r="X170" s="37"/>
      <c r="Z170" s="35"/>
      <c r="AB170" s="33"/>
      <c r="AC170" s="34"/>
      <c r="AF170" s="36"/>
      <c r="AH170" s="35"/>
      <c r="AJ170" s="37"/>
      <c r="AK170" s="34"/>
      <c r="AL170" s="64">
        <v>200000</v>
      </c>
      <c r="AM170" s="38">
        <f t="shared" si="4"/>
        <v>0</v>
      </c>
      <c r="AN170" s="302">
        <f t="shared" si="5"/>
        <v>200000</v>
      </c>
      <c r="AO170" s="38">
        <v>250000</v>
      </c>
      <c r="AP170" s="33"/>
      <c r="AQ170" s="33"/>
      <c r="AR170" s="446">
        <v>25000</v>
      </c>
      <c r="AS170" s="152" t="s">
        <v>1285</v>
      </c>
      <c r="AT170" s="26" t="s">
        <v>1286</v>
      </c>
      <c r="AU170" s="26" t="s">
        <v>1287</v>
      </c>
      <c r="AV170" s="26" t="s">
        <v>4116</v>
      </c>
      <c r="AW170" s="26" t="s">
        <v>4117</v>
      </c>
      <c r="AX170" s="386" t="s">
        <v>4118</v>
      </c>
      <c r="AY170" s="26" t="s">
        <v>1917</v>
      </c>
      <c r="AZ170" s="26" t="s">
        <v>1318</v>
      </c>
      <c r="BA170" s="40">
        <v>30236</v>
      </c>
      <c r="BB170" s="346" t="s">
        <v>4119</v>
      </c>
      <c r="BC170" s="26"/>
      <c r="BD170" s="26" t="s">
        <v>4120</v>
      </c>
      <c r="BE170" s="26"/>
      <c r="BF170" s="26"/>
      <c r="BG170" s="26"/>
      <c r="BH170" s="26"/>
      <c r="BI170" s="26"/>
      <c r="BJ170" s="26"/>
      <c r="BK170" s="26" t="s">
        <v>4121</v>
      </c>
      <c r="BL170" s="26"/>
      <c r="BM170" s="387" t="s">
        <v>4122</v>
      </c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</row>
    <row r="171" spans="1:81" s="28" customFormat="1" ht="23.25">
      <c r="A171" s="13">
        <v>128</v>
      </c>
      <c r="B171" s="26" t="s">
        <v>1331</v>
      </c>
      <c r="C171" s="26" t="s">
        <v>3524</v>
      </c>
      <c r="D171" s="26" t="s">
        <v>856</v>
      </c>
      <c r="E171" s="26" t="s">
        <v>856</v>
      </c>
      <c r="F171" s="26" t="s">
        <v>1218</v>
      </c>
      <c r="G171" s="26" t="s">
        <v>2173</v>
      </c>
      <c r="H171" s="29" t="s">
        <v>1219</v>
      </c>
      <c r="I171" s="29" t="s">
        <v>2914</v>
      </c>
      <c r="J171" s="29">
        <v>5</v>
      </c>
      <c r="K171" s="30"/>
      <c r="M171" s="170">
        <v>1388845</v>
      </c>
      <c r="N171" s="35">
        <v>1385119</v>
      </c>
      <c r="O171" s="33">
        <v>160000</v>
      </c>
      <c r="P171" s="51"/>
      <c r="Q171" s="51"/>
      <c r="R171" s="51"/>
      <c r="S171" s="17"/>
      <c r="T171" s="33"/>
      <c r="U171" s="34"/>
      <c r="V171" s="37"/>
      <c r="W171" s="34"/>
      <c r="X171" s="37"/>
      <c r="Y171" s="34"/>
      <c r="Z171" s="35"/>
      <c r="AA171" s="34"/>
      <c r="AB171" s="33"/>
      <c r="AC171" s="34"/>
      <c r="AD171" s="37"/>
      <c r="AE171" s="34"/>
      <c r="AF171" s="36"/>
      <c r="AH171" s="35"/>
      <c r="AJ171" s="37"/>
      <c r="AK171" s="34"/>
      <c r="AL171" s="64">
        <v>200000</v>
      </c>
      <c r="AM171" s="38">
        <v>25000</v>
      </c>
      <c r="AN171" s="302">
        <f t="shared" si="5"/>
        <v>175000</v>
      </c>
      <c r="AO171" s="38">
        <v>250000</v>
      </c>
      <c r="AP171" s="33">
        <v>2500</v>
      </c>
      <c r="AQ171" s="33"/>
      <c r="AR171" s="446">
        <v>25000</v>
      </c>
      <c r="AS171" s="152" t="s">
        <v>2665</v>
      </c>
      <c r="AT171" s="279" t="s">
        <v>2666</v>
      </c>
      <c r="AU171" s="279" t="s">
        <v>2667</v>
      </c>
      <c r="AV171" s="279" t="s">
        <v>4123</v>
      </c>
      <c r="AW171" s="279" t="s">
        <v>4124</v>
      </c>
      <c r="AX171" s="279" t="s">
        <v>4125</v>
      </c>
      <c r="AY171" s="279" t="s">
        <v>4126</v>
      </c>
      <c r="AZ171" s="279" t="s">
        <v>2914</v>
      </c>
      <c r="BA171" s="280">
        <v>91403</v>
      </c>
      <c r="BB171" s="279" t="s">
        <v>4127</v>
      </c>
      <c r="BC171" s="279" t="s">
        <v>4128</v>
      </c>
      <c r="BD171" s="279" t="s">
        <v>4129</v>
      </c>
      <c r="BE171" s="279"/>
      <c r="BF171" s="279" t="s">
        <v>4130</v>
      </c>
      <c r="BG171" s="279" t="s">
        <v>4131</v>
      </c>
      <c r="BH171" s="279" t="s">
        <v>1325</v>
      </c>
      <c r="BI171" s="280">
        <v>20003</v>
      </c>
      <c r="BJ171" s="279" t="s">
        <v>949</v>
      </c>
      <c r="BK171" s="279"/>
      <c r="BL171" s="279"/>
      <c r="BM171" s="279" t="s">
        <v>4132</v>
      </c>
      <c r="BN171" s="279" t="s">
        <v>4133</v>
      </c>
      <c r="BO171" s="279" t="s">
        <v>4134</v>
      </c>
      <c r="BP171" s="279"/>
      <c r="BQ171" s="279"/>
      <c r="BR171" s="279"/>
      <c r="BS171" s="279" t="s">
        <v>4135</v>
      </c>
      <c r="BT171" s="279"/>
      <c r="BU171" s="279"/>
      <c r="BV171" s="279"/>
      <c r="BW171" s="279"/>
      <c r="BX171" s="174" t="s">
        <v>4136</v>
      </c>
      <c r="BY171" s="174" t="s">
        <v>4139</v>
      </c>
      <c r="BZ171" s="150" t="s">
        <v>4137</v>
      </c>
      <c r="CA171" s="174" t="s">
        <v>4138</v>
      </c>
      <c r="CB171" s="174" t="s">
        <v>4140</v>
      </c>
      <c r="CC171" s="28" t="s">
        <v>4141</v>
      </c>
    </row>
    <row r="172" spans="1:78" s="274" customFormat="1" ht="15.75">
      <c r="A172" s="324">
        <v>144</v>
      </c>
      <c r="B172" s="272"/>
      <c r="C172" s="272" t="s">
        <v>3524</v>
      </c>
      <c r="D172" s="272" t="s">
        <v>856</v>
      </c>
      <c r="E172" s="272" t="s">
        <v>856</v>
      </c>
      <c r="F172" s="272" t="s">
        <v>3802</v>
      </c>
      <c r="G172" s="272" t="s">
        <v>3803</v>
      </c>
      <c r="H172" s="290" t="s">
        <v>909</v>
      </c>
      <c r="I172" s="290" t="s">
        <v>4309</v>
      </c>
      <c r="J172" s="290">
        <v>13</v>
      </c>
      <c r="K172" s="291"/>
      <c r="M172" s="293">
        <v>17125</v>
      </c>
      <c r="N172" s="294">
        <v>55194</v>
      </c>
      <c r="O172" s="303"/>
      <c r="P172" s="325"/>
      <c r="Q172" s="325"/>
      <c r="R172" s="325"/>
      <c r="S172" s="292"/>
      <c r="T172" s="303"/>
      <c r="U172" s="327"/>
      <c r="V172" s="328"/>
      <c r="W172" s="327"/>
      <c r="X172" s="328"/>
      <c r="Y172" s="327"/>
      <c r="Z172" s="294"/>
      <c r="AA172" s="327"/>
      <c r="AB172" s="303"/>
      <c r="AC172" s="327"/>
      <c r="AD172" s="328"/>
      <c r="AE172" s="327"/>
      <c r="AF172" s="329"/>
      <c r="AH172" s="294"/>
      <c r="AJ172" s="328"/>
      <c r="AK172" s="327"/>
      <c r="AL172" s="301">
        <v>200000</v>
      </c>
      <c r="AM172" s="302">
        <f t="shared" si="4"/>
        <v>0</v>
      </c>
      <c r="AN172" s="302">
        <f t="shared" si="5"/>
        <v>200000</v>
      </c>
      <c r="AO172" s="302">
        <v>250000</v>
      </c>
      <c r="AP172" s="303"/>
      <c r="AQ172" s="303"/>
      <c r="AR172" s="446">
        <v>25000</v>
      </c>
      <c r="AS172" s="304" t="s">
        <v>1288</v>
      </c>
      <c r="AT172" s="304" t="s">
        <v>1289</v>
      </c>
      <c r="AU172" s="304" t="s">
        <v>1290</v>
      </c>
      <c r="AV172" s="272" t="s">
        <v>393</v>
      </c>
      <c r="AW172" s="272"/>
      <c r="AX172" s="272" t="s">
        <v>3303</v>
      </c>
      <c r="AY172" s="272" t="s">
        <v>3304</v>
      </c>
      <c r="AZ172" s="272" t="s">
        <v>4309</v>
      </c>
      <c r="BA172" s="273">
        <v>7306</v>
      </c>
      <c r="BB172" s="272" t="s">
        <v>2580</v>
      </c>
      <c r="BC172" s="272"/>
      <c r="BD172" s="272"/>
      <c r="BE172" s="272"/>
      <c r="BF172" s="272"/>
      <c r="BG172" s="272"/>
      <c r="BH172" s="272"/>
      <c r="BI172" s="273"/>
      <c r="BJ172" s="272"/>
      <c r="BK172" s="272"/>
      <c r="BL172" s="272"/>
      <c r="BM172" s="272"/>
      <c r="BN172" s="272"/>
      <c r="BO172" s="272"/>
      <c r="BP172" s="272"/>
      <c r="BQ172" s="272"/>
      <c r="BR172" s="272"/>
      <c r="BS172" s="272"/>
      <c r="BT172" s="272"/>
      <c r="BU172" s="272"/>
      <c r="BV172" s="272"/>
      <c r="BW172" s="272"/>
      <c r="BZ172" s="330"/>
    </row>
    <row r="173" spans="1:80" s="56" customFormat="1" ht="15.75">
      <c r="A173" s="13">
        <v>172</v>
      </c>
      <c r="B173" s="26" t="s">
        <v>3524</v>
      </c>
      <c r="C173" s="26" t="s">
        <v>1331</v>
      </c>
      <c r="D173" s="26" t="s">
        <v>856</v>
      </c>
      <c r="E173" s="26" t="s">
        <v>856</v>
      </c>
      <c r="F173" s="26" t="s">
        <v>2135</v>
      </c>
      <c r="G173" s="26" t="s">
        <v>4343</v>
      </c>
      <c r="H173" s="29" t="s">
        <v>2136</v>
      </c>
      <c r="I173" s="29" t="s">
        <v>1748</v>
      </c>
      <c r="J173" s="29">
        <v>6</v>
      </c>
      <c r="K173" s="30"/>
      <c r="L173" s="28"/>
      <c r="M173" s="170">
        <v>521192</v>
      </c>
      <c r="N173" s="35">
        <v>536954</v>
      </c>
      <c r="O173" s="33">
        <v>135000</v>
      </c>
      <c r="P173" s="51" t="s">
        <v>2137</v>
      </c>
      <c r="Q173" s="51"/>
      <c r="R173" s="32">
        <v>15871</v>
      </c>
      <c r="S173" s="17">
        <v>25370</v>
      </c>
      <c r="T173" s="33"/>
      <c r="U173" s="28"/>
      <c r="V173" s="28"/>
      <c r="W173" s="28"/>
      <c r="X173" s="28"/>
      <c r="Y173" s="28"/>
      <c r="Z173" s="35"/>
      <c r="AA173" s="28"/>
      <c r="AB173" s="33"/>
      <c r="AC173" s="28"/>
      <c r="AD173" s="28"/>
      <c r="AE173" s="28"/>
      <c r="AF173" s="36"/>
      <c r="AG173" s="28"/>
      <c r="AH173" s="35"/>
      <c r="AI173" s="28"/>
      <c r="AJ173" s="28"/>
      <c r="AK173" s="28"/>
      <c r="AL173" s="64">
        <v>200000</v>
      </c>
      <c r="AM173" s="38">
        <v>28575</v>
      </c>
      <c r="AN173" s="302">
        <f t="shared" si="5"/>
        <v>171425</v>
      </c>
      <c r="AO173" s="38">
        <v>250000</v>
      </c>
      <c r="AP173" s="33">
        <v>60000</v>
      </c>
      <c r="AQ173" s="33"/>
      <c r="AR173" s="446">
        <v>25000</v>
      </c>
      <c r="AS173" s="152" t="s">
        <v>2662</v>
      </c>
      <c r="AT173" s="351" t="s">
        <v>2663</v>
      </c>
      <c r="AU173" s="351" t="s">
        <v>2664</v>
      </c>
      <c r="AV173" s="279" t="s">
        <v>4142</v>
      </c>
      <c r="AW173" s="279" t="s">
        <v>4143</v>
      </c>
      <c r="AX173" s="279" t="s">
        <v>4144</v>
      </c>
      <c r="AY173" s="279" t="s">
        <v>1862</v>
      </c>
      <c r="AZ173" s="279" t="s">
        <v>1748</v>
      </c>
      <c r="BA173" s="280">
        <v>33481</v>
      </c>
      <c r="BB173" s="281" t="s">
        <v>4145</v>
      </c>
      <c r="BC173" s="279" t="s">
        <v>4146</v>
      </c>
      <c r="BD173" s="279" t="s">
        <v>4147</v>
      </c>
      <c r="BE173" s="279"/>
      <c r="BF173" s="279" t="s">
        <v>4148</v>
      </c>
      <c r="BG173" s="279" t="s">
        <v>3739</v>
      </c>
      <c r="BH173" s="279" t="s">
        <v>1748</v>
      </c>
      <c r="BI173" s="280">
        <v>33446</v>
      </c>
      <c r="BJ173" s="279" t="s">
        <v>1679</v>
      </c>
      <c r="BK173" s="279" t="s">
        <v>2187</v>
      </c>
      <c r="BL173" s="279"/>
      <c r="BM173" s="351" t="s">
        <v>3740</v>
      </c>
      <c r="BN173" s="351"/>
      <c r="BO173" s="351"/>
      <c r="BP173" s="351"/>
      <c r="BQ173" s="166"/>
      <c r="BR173" s="166" t="s">
        <v>3741</v>
      </c>
      <c r="BS173" s="351" t="s">
        <v>3742</v>
      </c>
      <c r="BT173" s="351"/>
      <c r="BU173" s="351"/>
      <c r="BV173" s="351"/>
      <c r="BW173" s="351"/>
      <c r="BX173" s="174" t="s">
        <v>3743</v>
      </c>
      <c r="BY173" s="174"/>
      <c r="BZ173" s="174"/>
      <c r="CA173" s="174"/>
      <c r="CB173" s="174"/>
    </row>
    <row r="174" spans="1:81" s="274" customFormat="1" ht="26.25">
      <c r="A174" s="272">
        <v>145</v>
      </c>
      <c r="B174" s="272"/>
      <c r="C174" s="272" t="s">
        <v>1760</v>
      </c>
      <c r="D174" s="272" t="s">
        <v>856</v>
      </c>
      <c r="E174" s="272" t="s">
        <v>856</v>
      </c>
      <c r="F174" s="272" t="s">
        <v>2430</v>
      </c>
      <c r="G174" s="272" t="s">
        <v>605</v>
      </c>
      <c r="H174" s="324" t="s">
        <v>910</v>
      </c>
      <c r="I174" s="324" t="s">
        <v>1737</v>
      </c>
      <c r="J174" s="324">
        <v>6</v>
      </c>
      <c r="K174" s="331"/>
      <c r="L174" s="292"/>
      <c r="M174" s="293">
        <v>59683</v>
      </c>
      <c r="N174" s="294">
        <v>132065</v>
      </c>
      <c r="O174" s="292"/>
      <c r="P174" s="296"/>
      <c r="Q174" s="296"/>
      <c r="R174" s="296"/>
      <c r="S174" s="292"/>
      <c r="T174" s="292"/>
      <c r="U174" s="292"/>
      <c r="V174" s="292"/>
      <c r="W174" s="292"/>
      <c r="X174" s="292"/>
      <c r="Y174" s="292"/>
      <c r="Z174" s="298"/>
      <c r="AA174" s="292"/>
      <c r="AB174" s="299"/>
      <c r="AC174" s="292"/>
      <c r="AD174" s="292"/>
      <c r="AE174" s="292"/>
      <c r="AF174" s="300"/>
      <c r="AG174" s="292"/>
      <c r="AH174" s="298"/>
      <c r="AI174" s="292"/>
      <c r="AJ174" s="292"/>
      <c r="AK174" s="292"/>
      <c r="AL174" s="301">
        <v>200000</v>
      </c>
      <c r="AM174" s="302">
        <f t="shared" si="4"/>
        <v>0</v>
      </c>
      <c r="AN174" s="302">
        <f t="shared" si="5"/>
        <v>200000</v>
      </c>
      <c r="AO174" s="302">
        <v>250000</v>
      </c>
      <c r="AP174" s="292"/>
      <c r="AQ174" s="283"/>
      <c r="AR174" s="446">
        <v>25000</v>
      </c>
      <c r="AS174" s="304" t="s">
        <v>278</v>
      </c>
      <c r="AT174" s="305" t="s">
        <v>279</v>
      </c>
      <c r="AU174" s="305" t="s">
        <v>270</v>
      </c>
      <c r="AV174" s="332" t="s">
        <v>3305</v>
      </c>
      <c r="AW174" s="332" t="s">
        <v>3306</v>
      </c>
      <c r="AX174" s="333" t="s">
        <v>3307</v>
      </c>
      <c r="AY174" s="332" t="s">
        <v>3308</v>
      </c>
      <c r="AZ174" s="332" t="s">
        <v>1737</v>
      </c>
      <c r="BA174" s="332" t="s">
        <v>3309</v>
      </c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</row>
    <row r="175" spans="1:81" ht="12.75">
      <c r="A175" s="13"/>
      <c r="H175" s="29"/>
      <c r="I175" s="29"/>
      <c r="J175" s="29"/>
      <c r="K175" s="30"/>
      <c r="N175" s="143"/>
      <c r="O175" s="43">
        <v>0</v>
      </c>
      <c r="T175" s="45"/>
      <c r="AL175" s="64"/>
      <c r="AM175" s="38">
        <f t="shared" si="4"/>
        <v>0</v>
      </c>
      <c r="AN175" s="302">
        <f t="shared" si="5"/>
        <v>0</v>
      </c>
      <c r="AO175" s="38"/>
      <c r="AP175" s="33"/>
      <c r="AQ175" s="45"/>
      <c r="AR175" s="446"/>
      <c r="AS175" s="26"/>
      <c r="AT175" s="26"/>
      <c r="AU175" s="26"/>
      <c r="AV175" s="26"/>
      <c r="AW175" s="26"/>
      <c r="AX175" s="26"/>
      <c r="AY175" s="26"/>
      <c r="AZ175" s="26"/>
      <c r="BA175" s="40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CC175" s="44"/>
    </row>
    <row r="176" spans="8:81" ht="15.75">
      <c r="H176" s="57" t="s">
        <v>1578</v>
      </c>
      <c r="I176" s="29"/>
      <c r="J176" s="29"/>
      <c r="K176" s="30"/>
      <c r="N176" s="143"/>
      <c r="O176" s="43">
        <v>0</v>
      </c>
      <c r="T176" s="45"/>
      <c r="AL176" s="64"/>
      <c r="AM176" s="38">
        <f t="shared" si="4"/>
        <v>0</v>
      </c>
      <c r="AN176" s="302">
        <f t="shared" si="5"/>
        <v>0</v>
      </c>
      <c r="AO176" s="38"/>
      <c r="AP176" s="63"/>
      <c r="AQ176" s="45"/>
      <c r="AR176" s="446"/>
      <c r="AS176" s="26"/>
      <c r="AT176" s="26"/>
      <c r="AU176" s="26"/>
      <c r="AV176" s="26"/>
      <c r="AW176" s="26"/>
      <c r="AX176" s="26"/>
      <c r="AY176" s="26"/>
      <c r="AZ176" s="26"/>
      <c r="BA176" s="40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CC176" s="44"/>
    </row>
    <row r="177" spans="1:82" s="208" customFormat="1" ht="34.5">
      <c r="A177" s="185">
        <v>159</v>
      </c>
      <c r="B177" s="185"/>
      <c r="C177" s="185" t="s">
        <v>1302</v>
      </c>
      <c r="D177" s="185" t="s">
        <v>1223</v>
      </c>
      <c r="E177" s="185" t="s">
        <v>3771</v>
      </c>
      <c r="F177" s="185" t="s">
        <v>1224</v>
      </c>
      <c r="G177" s="185" t="s">
        <v>1225</v>
      </c>
      <c r="H177" s="210" t="s">
        <v>1226</v>
      </c>
      <c r="I177" s="186" t="s">
        <v>1227</v>
      </c>
      <c r="J177" s="186">
        <v>10</v>
      </c>
      <c r="K177" s="187"/>
      <c r="M177" s="189">
        <v>633644</v>
      </c>
      <c r="N177" s="405">
        <v>671569</v>
      </c>
      <c r="O177" s="211">
        <v>100000</v>
      </c>
      <c r="P177" s="207" t="s">
        <v>1228</v>
      </c>
      <c r="Q177" s="193">
        <v>6262</v>
      </c>
      <c r="R177" s="207"/>
      <c r="S177" s="208">
        <v>15760</v>
      </c>
      <c r="T177" s="212"/>
      <c r="Z177" s="213"/>
      <c r="AB177" s="214"/>
      <c r="AF177" s="215"/>
      <c r="AH177" s="213"/>
      <c r="AL177" s="198">
        <v>150000</v>
      </c>
      <c r="AM177" s="199">
        <f t="shared" si="4"/>
        <v>0</v>
      </c>
      <c r="AN177" s="302">
        <f t="shared" si="5"/>
        <v>150000</v>
      </c>
      <c r="AO177" s="199">
        <v>100000</v>
      </c>
      <c r="AP177" s="238">
        <v>3750</v>
      </c>
      <c r="AQ177" s="212"/>
      <c r="AR177" s="446">
        <v>18750</v>
      </c>
      <c r="AS177" s="200" t="s">
        <v>1229</v>
      </c>
      <c r="AT177" s="401" t="s">
        <v>1230</v>
      </c>
      <c r="AU177" s="401" t="s">
        <v>1231</v>
      </c>
      <c r="AV177" s="401" t="s">
        <v>3744</v>
      </c>
      <c r="AW177" s="401" t="s">
        <v>3745</v>
      </c>
      <c r="AX177" s="401" t="s">
        <v>394</v>
      </c>
      <c r="AY177" s="401" t="s">
        <v>395</v>
      </c>
      <c r="AZ177" s="401" t="s">
        <v>1227</v>
      </c>
      <c r="BA177" s="402">
        <v>96850</v>
      </c>
      <c r="BB177" s="401" t="s">
        <v>396</v>
      </c>
      <c r="BC177" s="401" t="s">
        <v>397</v>
      </c>
      <c r="BD177" s="401" t="s">
        <v>398</v>
      </c>
      <c r="BE177" s="401"/>
      <c r="BF177" s="401" t="s">
        <v>399</v>
      </c>
      <c r="BG177" s="401" t="s">
        <v>395</v>
      </c>
      <c r="BH177" s="401" t="s">
        <v>1227</v>
      </c>
      <c r="BI177" s="402">
        <v>96822</v>
      </c>
      <c r="BJ177" s="401"/>
      <c r="BK177" s="401" t="s">
        <v>400</v>
      </c>
      <c r="BL177" s="401"/>
      <c r="BM177" s="221" t="s">
        <v>631</v>
      </c>
      <c r="BN177" s="221" t="s">
        <v>401</v>
      </c>
      <c r="BO177" s="397" t="s">
        <v>632</v>
      </c>
      <c r="BP177" s="397"/>
      <c r="BQ177" s="400" t="s">
        <v>633</v>
      </c>
      <c r="BR177" s="398" t="s">
        <v>634</v>
      </c>
      <c r="BS177" s="221" t="s">
        <v>635</v>
      </c>
      <c r="BT177" s="397" t="s">
        <v>636</v>
      </c>
      <c r="BU177" s="397" t="s">
        <v>637</v>
      </c>
      <c r="BV177" s="398" t="s">
        <v>638</v>
      </c>
      <c r="BW177" s="397"/>
      <c r="BX177" s="200" t="s">
        <v>280</v>
      </c>
      <c r="BY177" s="200" t="s">
        <v>402</v>
      </c>
      <c r="BZ177" s="404" t="s">
        <v>639</v>
      </c>
      <c r="CA177" s="397"/>
      <c r="CB177" s="397"/>
      <c r="CC177" s="397"/>
      <c r="CD177" s="397"/>
    </row>
    <row r="178" spans="1:80" s="231" customFormat="1" ht="23.25">
      <c r="A178" s="222">
        <v>205</v>
      </c>
      <c r="B178" s="222" t="s">
        <v>3736</v>
      </c>
      <c r="C178" s="222" t="s">
        <v>3528</v>
      </c>
      <c r="D178" s="222" t="s">
        <v>39</v>
      </c>
      <c r="E178" s="222" t="s">
        <v>1749</v>
      </c>
      <c r="F178" s="222" t="s">
        <v>42</v>
      </c>
      <c r="G178" s="222" t="s">
        <v>43</v>
      </c>
      <c r="H178" s="222" t="s">
        <v>44</v>
      </c>
      <c r="I178" s="222" t="s">
        <v>1783</v>
      </c>
      <c r="J178" s="222">
        <v>4</v>
      </c>
      <c r="K178" s="224"/>
      <c r="M178" s="412">
        <v>54830</v>
      </c>
      <c r="N178" s="226">
        <v>64100</v>
      </c>
      <c r="O178" s="227"/>
      <c r="P178" s="228"/>
      <c r="Q178" s="228"/>
      <c r="R178" s="228"/>
      <c r="T178" s="227"/>
      <c r="Z178" s="226"/>
      <c r="AB178" s="227"/>
      <c r="AF178" s="233"/>
      <c r="AH178" s="226"/>
      <c r="AL178" s="244">
        <v>150000</v>
      </c>
      <c r="AM178" s="234">
        <f t="shared" si="4"/>
        <v>0</v>
      </c>
      <c r="AN178" s="302">
        <f t="shared" si="5"/>
        <v>150000</v>
      </c>
      <c r="AO178" s="234">
        <v>100000</v>
      </c>
      <c r="AP178" s="227"/>
      <c r="AQ178" s="227"/>
      <c r="AR178" s="446">
        <v>18750</v>
      </c>
      <c r="AS178" s="415" t="s">
        <v>1314</v>
      </c>
      <c r="AT178" s="415" t="s">
        <v>2562</v>
      </c>
      <c r="AU178" s="415" t="s">
        <v>2563</v>
      </c>
      <c r="AV178" s="415" t="s">
        <v>3310</v>
      </c>
      <c r="AW178" s="414" t="s">
        <v>3311</v>
      </c>
      <c r="AX178" s="414" t="s">
        <v>3312</v>
      </c>
      <c r="AY178" s="414" t="s">
        <v>3313</v>
      </c>
      <c r="AZ178" s="414" t="s">
        <v>1783</v>
      </c>
      <c r="BA178" s="414">
        <v>15001</v>
      </c>
      <c r="BB178" s="414"/>
      <c r="BC178" s="414"/>
      <c r="BD178" s="414"/>
      <c r="BE178" s="414"/>
      <c r="BF178" s="414"/>
      <c r="BG178" s="414"/>
      <c r="BH178" s="414"/>
      <c r="BI178" s="414"/>
      <c r="BJ178" s="414" t="s">
        <v>1632</v>
      </c>
      <c r="BK178" s="415" t="s">
        <v>640</v>
      </c>
      <c r="BL178" s="413"/>
      <c r="BM178" s="415" t="s">
        <v>3988</v>
      </c>
      <c r="BN178" s="414" t="s">
        <v>3989</v>
      </c>
      <c r="BO178" s="414" t="s">
        <v>3990</v>
      </c>
      <c r="BP178" s="414" t="s">
        <v>2563</v>
      </c>
      <c r="BQ178" s="416" t="s">
        <v>3991</v>
      </c>
      <c r="BR178" s="417"/>
      <c r="BS178" s="415" t="s">
        <v>3992</v>
      </c>
      <c r="BT178" s="414" t="s">
        <v>3993</v>
      </c>
      <c r="BU178" s="414" t="s">
        <v>3994</v>
      </c>
      <c r="BV178" s="415" t="s">
        <v>3995</v>
      </c>
      <c r="BW178" s="418"/>
      <c r="BX178" s="415" t="s">
        <v>3988</v>
      </c>
      <c r="BY178" s="415" t="s">
        <v>3990</v>
      </c>
      <c r="BZ178" s="418"/>
      <c r="CA178" s="418"/>
      <c r="CB178" s="418"/>
    </row>
    <row r="179" spans="1:81" ht="23.25">
      <c r="A179" s="26">
        <v>165</v>
      </c>
      <c r="B179" s="26" t="s">
        <v>1582</v>
      </c>
      <c r="C179" s="26" t="s">
        <v>1360</v>
      </c>
      <c r="D179" s="26" t="s">
        <v>1232</v>
      </c>
      <c r="E179" s="26" t="s">
        <v>3771</v>
      </c>
      <c r="F179" s="26" t="s">
        <v>1233</v>
      </c>
      <c r="G179" s="26" t="s">
        <v>4343</v>
      </c>
      <c r="H179" s="121" t="s">
        <v>1234</v>
      </c>
      <c r="I179" s="29" t="s">
        <v>4309</v>
      </c>
      <c r="J179" s="29">
        <v>9</v>
      </c>
      <c r="K179" s="30"/>
      <c r="M179" s="170">
        <v>2138645</v>
      </c>
      <c r="N179" s="143">
        <v>2212314</v>
      </c>
      <c r="O179" s="43">
        <v>125000</v>
      </c>
      <c r="T179" s="45"/>
      <c r="AL179" s="64">
        <v>150000</v>
      </c>
      <c r="AM179" s="38">
        <f t="shared" si="4"/>
        <v>0</v>
      </c>
      <c r="AN179" s="302">
        <f t="shared" si="5"/>
        <v>150000</v>
      </c>
      <c r="AO179" s="38">
        <v>100000</v>
      </c>
      <c r="AP179" s="63"/>
      <c r="AQ179" s="45"/>
      <c r="AR179" s="446">
        <v>18750</v>
      </c>
      <c r="AS179" s="152" t="s">
        <v>1235</v>
      </c>
      <c r="AT179" s="279" t="s">
        <v>1236</v>
      </c>
      <c r="AU179" s="279" t="s">
        <v>1237</v>
      </c>
      <c r="AV179" s="279" t="s">
        <v>403</v>
      </c>
      <c r="AW179" s="279"/>
      <c r="AX179" s="279" t="s">
        <v>404</v>
      </c>
      <c r="AY179" s="279" t="s">
        <v>405</v>
      </c>
      <c r="AZ179" s="279" t="s">
        <v>4309</v>
      </c>
      <c r="BA179" s="280">
        <v>8035</v>
      </c>
      <c r="BB179" s="279" t="s">
        <v>406</v>
      </c>
      <c r="BC179" s="279" t="s">
        <v>3441</v>
      </c>
      <c r="BD179" s="279" t="s">
        <v>407</v>
      </c>
      <c r="BE179" s="279"/>
      <c r="BF179" s="279" t="s">
        <v>408</v>
      </c>
      <c r="BG179" s="279" t="s">
        <v>409</v>
      </c>
      <c r="BH179" s="279" t="s">
        <v>4309</v>
      </c>
      <c r="BI179" s="280">
        <v>8035</v>
      </c>
      <c r="BJ179" s="279" t="s">
        <v>1679</v>
      </c>
      <c r="BK179" s="279" t="s">
        <v>410</v>
      </c>
      <c r="BL179" s="279"/>
      <c r="BM179" s="279" t="s">
        <v>411</v>
      </c>
      <c r="BN179" s="279"/>
      <c r="BO179" s="279"/>
      <c r="BP179" s="279"/>
      <c r="BQ179" s="279"/>
      <c r="BR179" s="279"/>
      <c r="BS179" s="279"/>
      <c r="BT179" s="279"/>
      <c r="BU179" s="279"/>
      <c r="BV179" s="279"/>
      <c r="BW179" s="279"/>
      <c r="BX179" s="174"/>
      <c r="BY179" s="174"/>
      <c r="BZ179" s="174"/>
      <c r="CA179" s="174" t="s">
        <v>412</v>
      </c>
      <c r="CB179" s="174"/>
      <c r="CC179" s="44"/>
    </row>
    <row r="180" spans="1:80" s="28" customFormat="1" ht="23.25">
      <c r="A180" s="26">
        <v>221</v>
      </c>
      <c r="B180" s="42" t="s">
        <v>3269</v>
      </c>
      <c r="C180" s="26" t="s">
        <v>1730</v>
      </c>
      <c r="D180" s="26" t="s">
        <v>1760</v>
      </c>
      <c r="E180" s="26" t="s">
        <v>3771</v>
      </c>
      <c r="F180" s="26" t="s">
        <v>2146</v>
      </c>
      <c r="G180" s="26" t="s">
        <v>2147</v>
      </c>
      <c r="H180" s="26" t="s">
        <v>2148</v>
      </c>
      <c r="I180" s="26" t="s">
        <v>4352</v>
      </c>
      <c r="J180" s="26">
        <v>5</v>
      </c>
      <c r="K180" s="30"/>
      <c r="M180" s="170">
        <v>784972</v>
      </c>
      <c r="N180" s="35">
        <v>789363</v>
      </c>
      <c r="O180" s="33">
        <v>125000</v>
      </c>
      <c r="P180" s="51"/>
      <c r="Q180" s="51"/>
      <c r="R180" s="51"/>
      <c r="T180" s="33"/>
      <c r="Z180" s="35"/>
      <c r="AB180" s="33"/>
      <c r="AF180" s="36"/>
      <c r="AH180" s="35"/>
      <c r="AL180" s="64">
        <v>150000</v>
      </c>
      <c r="AM180" s="38">
        <v>21430</v>
      </c>
      <c r="AN180" s="302">
        <f t="shared" si="5"/>
        <v>128570</v>
      </c>
      <c r="AO180" s="38">
        <v>100000</v>
      </c>
      <c r="AP180" s="33"/>
      <c r="AQ180" s="33"/>
      <c r="AR180" s="446">
        <v>18750</v>
      </c>
      <c r="AS180" s="151" t="s">
        <v>2149</v>
      </c>
      <c r="AT180" s="279" t="s">
        <v>2150</v>
      </c>
      <c r="AU180" s="279" t="s">
        <v>2151</v>
      </c>
      <c r="AV180" s="279" t="s">
        <v>413</v>
      </c>
      <c r="AW180" s="279" t="s">
        <v>414</v>
      </c>
      <c r="AX180" s="279" t="s">
        <v>415</v>
      </c>
      <c r="AY180" s="279" t="s">
        <v>416</v>
      </c>
      <c r="AZ180" s="279" t="s">
        <v>4352</v>
      </c>
      <c r="BA180" s="280">
        <v>98661</v>
      </c>
      <c r="BB180" s="372" t="s">
        <v>417</v>
      </c>
      <c r="BC180" s="279" t="s">
        <v>418</v>
      </c>
      <c r="BD180" s="279" t="s">
        <v>417</v>
      </c>
      <c r="BE180" s="279"/>
      <c r="BF180" s="279" t="s">
        <v>419</v>
      </c>
      <c r="BG180" s="279" t="s">
        <v>1324</v>
      </c>
      <c r="BH180" s="279" t="s">
        <v>1325</v>
      </c>
      <c r="BI180" s="279">
        <v>20003</v>
      </c>
      <c r="BJ180" s="279" t="s">
        <v>1679</v>
      </c>
      <c r="BK180" s="279" t="s">
        <v>420</v>
      </c>
      <c r="BL180" s="279"/>
      <c r="BM180" s="279" t="s">
        <v>421</v>
      </c>
      <c r="BN180" s="279" t="s">
        <v>422</v>
      </c>
      <c r="BO180" s="279" t="s">
        <v>417</v>
      </c>
      <c r="BP180" s="279"/>
      <c r="BQ180" s="166"/>
      <c r="BR180" s="166" t="s">
        <v>423</v>
      </c>
      <c r="BS180" s="279" t="s">
        <v>3327</v>
      </c>
      <c r="BT180" s="279"/>
      <c r="BU180" s="279"/>
      <c r="BV180" s="279"/>
      <c r="BW180" s="279"/>
      <c r="BX180" s="174" t="s">
        <v>3328</v>
      </c>
      <c r="BY180" s="174" t="s">
        <v>3330</v>
      </c>
      <c r="BZ180" s="150" t="s">
        <v>3329</v>
      </c>
      <c r="CA180" s="174"/>
      <c r="CB180" s="174" t="s">
        <v>3331</v>
      </c>
    </row>
    <row r="181" spans="1:81" s="241" customFormat="1" ht="23.25">
      <c r="A181" s="185">
        <v>173</v>
      </c>
      <c r="B181" s="185"/>
      <c r="C181" s="185" t="s">
        <v>3524</v>
      </c>
      <c r="D181" s="185" t="s">
        <v>1238</v>
      </c>
      <c r="E181" s="185" t="s">
        <v>3771</v>
      </c>
      <c r="F181" s="185" t="s">
        <v>1239</v>
      </c>
      <c r="G181" s="185" t="s">
        <v>1240</v>
      </c>
      <c r="H181" s="210" t="s">
        <v>1241</v>
      </c>
      <c r="I181" s="186" t="s">
        <v>2914</v>
      </c>
      <c r="J181" s="186">
        <v>13</v>
      </c>
      <c r="K181" s="187"/>
      <c r="M181" s="193">
        <v>407149</v>
      </c>
      <c r="N181" s="405">
        <v>465562</v>
      </c>
      <c r="O181" s="211">
        <v>225000</v>
      </c>
      <c r="P181" s="406"/>
      <c r="Q181" s="406"/>
      <c r="R181" s="406"/>
      <c r="T181" s="212"/>
      <c r="Z181" s="407"/>
      <c r="AB181" s="408"/>
      <c r="AF181" s="409"/>
      <c r="AH181" s="407"/>
      <c r="AL181" s="198">
        <v>150000</v>
      </c>
      <c r="AM181" s="199">
        <v>21430</v>
      </c>
      <c r="AN181" s="302">
        <f t="shared" si="5"/>
        <v>128570</v>
      </c>
      <c r="AO181" s="199">
        <v>100000</v>
      </c>
      <c r="AP181" s="238">
        <v>5000</v>
      </c>
      <c r="AQ181" s="212"/>
      <c r="AR181" s="446">
        <v>18750</v>
      </c>
      <c r="AS181" s="200" t="s">
        <v>1242</v>
      </c>
      <c r="AT181" s="401" t="s">
        <v>1243</v>
      </c>
      <c r="AU181" s="401" t="s">
        <v>1244</v>
      </c>
      <c r="AV181" s="401" t="s">
        <v>3332</v>
      </c>
      <c r="AW181" s="401" t="s">
        <v>3333</v>
      </c>
      <c r="AX181" s="401" t="s">
        <v>3334</v>
      </c>
      <c r="AY181" s="401" t="s">
        <v>3335</v>
      </c>
      <c r="AZ181" s="401" t="s">
        <v>2914</v>
      </c>
      <c r="BA181" s="402">
        <v>91411</v>
      </c>
      <c r="BB181" s="401" t="s">
        <v>3113</v>
      </c>
      <c r="BC181" s="401" t="s">
        <v>3114</v>
      </c>
      <c r="BD181" s="401" t="s">
        <v>3115</v>
      </c>
      <c r="BE181" s="401"/>
      <c r="BF181" s="401" t="s">
        <v>3116</v>
      </c>
      <c r="BG181" s="401" t="s">
        <v>3117</v>
      </c>
      <c r="BH181" s="401" t="s">
        <v>2914</v>
      </c>
      <c r="BI181" s="401">
        <v>91607</v>
      </c>
      <c r="BJ181" s="401" t="s">
        <v>1679</v>
      </c>
      <c r="BK181" s="401" t="s">
        <v>3118</v>
      </c>
      <c r="BL181" s="401"/>
      <c r="BM181" s="401" t="s">
        <v>3119</v>
      </c>
      <c r="BN181" s="401" t="s">
        <v>3120</v>
      </c>
      <c r="BO181" s="401" t="s">
        <v>3121</v>
      </c>
      <c r="BP181" s="401"/>
      <c r="BQ181" s="410"/>
      <c r="BR181" s="410" t="s">
        <v>3122</v>
      </c>
      <c r="BS181" s="221" t="s">
        <v>3996</v>
      </c>
      <c r="BT181" s="397"/>
      <c r="BU181" s="397" t="s">
        <v>3997</v>
      </c>
      <c r="BV181" s="221" t="s">
        <v>2195</v>
      </c>
      <c r="BW181" s="411" t="s">
        <v>2196</v>
      </c>
      <c r="BX181" s="397" t="s">
        <v>2899</v>
      </c>
      <c r="BY181" s="397" t="s">
        <v>2197</v>
      </c>
      <c r="BZ181" s="397"/>
      <c r="CA181" s="397"/>
      <c r="CB181" s="397"/>
      <c r="CC181" s="216"/>
    </row>
    <row r="182" spans="1:80" s="28" customFormat="1" ht="23.25">
      <c r="A182" s="26">
        <v>217</v>
      </c>
      <c r="B182" s="26"/>
      <c r="C182" s="26" t="s">
        <v>1360</v>
      </c>
      <c r="D182" s="26" t="s">
        <v>1302</v>
      </c>
      <c r="E182" s="26" t="s">
        <v>3771</v>
      </c>
      <c r="F182" s="26" t="s">
        <v>3294</v>
      </c>
      <c r="G182" s="26" t="s">
        <v>2852</v>
      </c>
      <c r="H182" s="26" t="s">
        <v>2418</v>
      </c>
      <c r="I182" s="26" t="s">
        <v>2419</v>
      </c>
      <c r="J182" s="26">
        <v>2</v>
      </c>
      <c r="K182" s="30"/>
      <c r="M182" s="170">
        <v>153465</v>
      </c>
      <c r="N182" s="35">
        <v>153968</v>
      </c>
      <c r="O182" s="33">
        <v>5000</v>
      </c>
      <c r="P182" s="51"/>
      <c r="Q182" s="51"/>
      <c r="R182" s="51"/>
      <c r="T182" s="33"/>
      <c r="Z182" s="35"/>
      <c r="AB182" s="33"/>
      <c r="AF182" s="36"/>
      <c r="AH182" s="35"/>
      <c r="AL182" s="64">
        <v>150000</v>
      </c>
      <c r="AM182" s="38">
        <f t="shared" si="4"/>
        <v>0</v>
      </c>
      <c r="AN182" s="302">
        <f t="shared" si="5"/>
        <v>150000</v>
      </c>
      <c r="AO182" s="38">
        <v>100000</v>
      </c>
      <c r="AP182" s="33"/>
      <c r="AQ182" s="33"/>
      <c r="AR182" s="446">
        <v>18750</v>
      </c>
      <c r="AS182" s="152" t="s">
        <v>3457</v>
      </c>
      <c r="AT182" s="26" t="s">
        <v>3458</v>
      </c>
      <c r="AU182" s="26" t="s">
        <v>3459</v>
      </c>
      <c r="AV182" s="26" t="s">
        <v>3123</v>
      </c>
      <c r="AW182" s="26"/>
      <c r="AX182" s="26" t="s">
        <v>3124</v>
      </c>
      <c r="AY182" s="26" t="s">
        <v>3125</v>
      </c>
      <c r="AZ182" s="26" t="s">
        <v>3126</v>
      </c>
      <c r="BA182" s="40">
        <v>96910</v>
      </c>
      <c r="BB182" s="26" t="s">
        <v>3127</v>
      </c>
      <c r="BC182" s="26" t="s">
        <v>3128</v>
      </c>
      <c r="BD182" s="26"/>
      <c r="BE182" s="26"/>
      <c r="BF182" s="26"/>
      <c r="BG182" s="26"/>
      <c r="BH182" s="26"/>
      <c r="BI182" s="26"/>
      <c r="BJ182" s="26"/>
      <c r="BK182" s="26"/>
      <c r="BL182" s="26"/>
      <c r="BM182" s="26" t="s">
        <v>3129</v>
      </c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56"/>
      <c r="BY182" s="56"/>
      <c r="BZ182" s="56"/>
      <c r="CA182" s="56"/>
      <c r="CB182" s="56"/>
    </row>
    <row r="183" spans="1:81" s="243" customFormat="1" ht="23.25">
      <c r="A183" s="257">
        <v>113</v>
      </c>
      <c r="B183" s="222" t="s">
        <v>1577</v>
      </c>
      <c r="C183" s="222" t="s">
        <v>3528</v>
      </c>
      <c r="D183" s="222" t="s">
        <v>3285</v>
      </c>
      <c r="E183" s="222" t="s">
        <v>3771</v>
      </c>
      <c r="F183" s="222" t="s">
        <v>1245</v>
      </c>
      <c r="G183" s="222" t="s">
        <v>1246</v>
      </c>
      <c r="H183" s="223" t="s">
        <v>1247</v>
      </c>
      <c r="I183" s="223" t="s">
        <v>1248</v>
      </c>
      <c r="J183" s="223">
        <v>6</v>
      </c>
      <c r="K183" s="224"/>
      <c r="L183" s="231"/>
      <c r="M183" s="412">
        <v>112724</v>
      </c>
      <c r="N183" s="226">
        <v>166337</v>
      </c>
      <c r="O183" s="227">
        <v>0</v>
      </c>
      <c r="P183" s="228"/>
      <c r="Q183" s="228"/>
      <c r="R183" s="228"/>
      <c r="T183" s="227"/>
      <c r="U183" s="230"/>
      <c r="V183" s="231"/>
      <c r="W183" s="231"/>
      <c r="X183" s="232"/>
      <c r="Y183" s="230"/>
      <c r="Z183" s="226"/>
      <c r="AA183" s="231"/>
      <c r="AB183" s="227"/>
      <c r="AC183" s="230"/>
      <c r="AD183" s="231"/>
      <c r="AE183" s="231"/>
      <c r="AF183" s="233"/>
      <c r="AG183" s="231"/>
      <c r="AH183" s="226"/>
      <c r="AI183" s="231"/>
      <c r="AJ183" s="232"/>
      <c r="AK183" s="230"/>
      <c r="AL183" s="244">
        <v>150000</v>
      </c>
      <c r="AM183" s="234">
        <f t="shared" si="4"/>
        <v>0</v>
      </c>
      <c r="AN183" s="302">
        <f t="shared" si="5"/>
        <v>150000</v>
      </c>
      <c r="AO183" s="234">
        <v>100000</v>
      </c>
      <c r="AP183" s="227"/>
      <c r="AQ183" s="227"/>
      <c r="AR183" s="446">
        <v>18750</v>
      </c>
      <c r="AS183" s="413" t="s">
        <v>169</v>
      </c>
      <c r="AT183" s="222" t="s">
        <v>170</v>
      </c>
      <c r="AU183" s="222" t="s">
        <v>171</v>
      </c>
      <c r="AV183" s="413" t="s">
        <v>1839</v>
      </c>
      <c r="AW183" s="413" t="s">
        <v>3130</v>
      </c>
      <c r="AX183" s="414" t="s">
        <v>2286</v>
      </c>
      <c r="AY183" s="414" t="s">
        <v>1842</v>
      </c>
      <c r="AZ183" s="414" t="s">
        <v>2285</v>
      </c>
      <c r="BA183" s="414">
        <v>50309</v>
      </c>
      <c r="BB183" s="415" t="s">
        <v>1840</v>
      </c>
      <c r="BC183" s="415"/>
      <c r="BD183" s="415" t="s">
        <v>3131</v>
      </c>
      <c r="BE183" s="414"/>
      <c r="BF183" s="415" t="s">
        <v>1841</v>
      </c>
      <c r="BG183" s="414" t="s">
        <v>1842</v>
      </c>
      <c r="BH183" s="414" t="s">
        <v>1248</v>
      </c>
      <c r="BI183" s="414">
        <v>50312</v>
      </c>
      <c r="BJ183" s="414"/>
      <c r="BK183" s="413" t="s">
        <v>1843</v>
      </c>
      <c r="BL183" s="413"/>
      <c r="BM183" s="413" t="s">
        <v>2272</v>
      </c>
      <c r="BN183" s="413" t="s">
        <v>2273</v>
      </c>
      <c r="BO183" s="415" t="s">
        <v>2274</v>
      </c>
      <c r="BP183" s="415" t="s">
        <v>171</v>
      </c>
      <c r="BQ183" s="413" t="s">
        <v>2275</v>
      </c>
      <c r="BR183" s="416" t="s">
        <v>2276</v>
      </c>
      <c r="BS183" s="413" t="s">
        <v>2277</v>
      </c>
      <c r="BT183" s="415" t="s">
        <v>2278</v>
      </c>
      <c r="BU183" s="415" t="s">
        <v>2279</v>
      </c>
      <c r="BV183" s="413" t="s">
        <v>2280</v>
      </c>
      <c r="BW183" s="413" t="s">
        <v>2281</v>
      </c>
      <c r="BX183" s="415" t="s">
        <v>2282</v>
      </c>
      <c r="BY183" s="413" t="s">
        <v>2283</v>
      </c>
      <c r="BZ183" s="416" t="s">
        <v>2284</v>
      </c>
      <c r="CA183" s="413"/>
      <c r="CB183" s="413"/>
      <c r="CC183" s="231"/>
    </row>
    <row r="184" spans="1:53" s="208" customFormat="1" ht="31.5">
      <c r="A184" s="185">
        <v>227</v>
      </c>
      <c r="B184" s="185" t="s">
        <v>3269</v>
      </c>
      <c r="C184" s="185" t="s">
        <v>3526</v>
      </c>
      <c r="D184" s="185" t="s">
        <v>1965</v>
      </c>
      <c r="E184" s="185" t="s">
        <v>3771</v>
      </c>
      <c r="F184" s="185" t="s">
        <v>932</v>
      </c>
      <c r="G184" s="185" t="s">
        <v>933</v>
      </c>
      <c r="H184" s="185" t="s">
        <v>950</v>
      </c>
      <c r="I184" s="209" t="s">
        <v>1248</v>
      </c>
      <c r="J184" s="209">
        <v>1</v>
      </c>
      <c r="K184" s="262"/>
      <c r="M184" s="189">
        <v>250244</v>
      </c>
      <c r="N184" s="190">
        <v>234130</v>
      </c>
      <c r="O184" s="211"/>
      <c r="P184" s="207"/>
      <c r="Q184" s="207"/>
      <c r="R184" s="207"/>
      <c r="T184" s="212"/>
      <c r="Z184" s="213"/>
      <c r="AB184" s="214"/>
      <c r="AF184" s="215"/>
      <c r="AH184" s="213"/>
      <c r="AL184" s="198">
        <v>150000</v>
      </c>
      <c r="AM184" s="199">
        <v>25000</v>
      </c>
      <c r="AN184" s="302">
        <f t="shared" si="5"/>
        <v>125000</v>
      </c>
      <c r="AO184" s="199">
        <v>100000</v>
      </c>
      <c r="AP184" s="191"/>
      <c r="AQ184" s="212"/>
      <c r="AR184" s="446">
        <v>18750</v>
      </c>
      <c r="AS184" s="221" t="s">
        <v>4419</v>
      </c>
      <c r="AT184" s="221" t="s">
        <v>4420</v>
      </c>
      <c r="AU184" s="221" t="s">
        <v>4421</v>
      </c>
      <c r="AV184" s="221" t="s">
        <v>3314</v>
      </c>
      <c r="AW184" s="221" t="s">
        <v>3315</v>
      </c>
      <c r="AX184" s="263" t="s">
        <v>3316</v>
      </c>
      <c r="AY184" s="264" t="s">
        <v>3317</v>
      </c>
      <c r="AZ184" s="264" t="s">
        <v>2285</v>
      </c>
      <c r="BA184" s="264">
        <v>50703</v>
      </c>
    </row>
    <row r="185" spans="1:81" ht="23.25">
      <c r="A185" s="26">
        <v>184</v>
      </c>
      <c r="C185" s="26" t="s">
        <v>1354</v>
      </c>
      <c r="D185" s="26" t="s">
        <v>1249</v>
      </c>
      <c r="E185" s="26" t="s">
        <v>3771</v>
      </c>
      <c r="F185" s="26" t="s">
        <v>1250</v>
      </c>
      <c r="G185" s="26" t="s">
        <v>1251</v>
      </c>
      <c r="H185" s="121" t="s">
        <v>1252</v>
      </c>
      <c r="I185" s="29" t="s">
        <v>1748</v>
      </c>
      <c r="J185" s="29">
        <v>8</v>
      </c>
      <c r="K185" s="30"/>
      <c r="M185" s="170">
        <v>20098</v>
      </c>
      <c r="N185" s="143">
        <v>38616</v>
      </c>
      <c r="O185" s="43">
        <v>130000</v>
      </c>
      <c r="T185" s="45"/>
      <c r="AL185" s="64">
        <v>150000</v>
      </c>
      <c r="AM185" s="38">
        <f t="shared" si="4"/>
        <v>0</v>
      </c>
      <c r="AN185" s="302">
        <f t="shared" si="5"/>
        <v>150000</v>
      </c>
      <c r="AO185" s="38">
        <v>100000</v>
      </c>
      <c r="AP185" s="63">
        <v>5000</v>
      </c>
      <c r="AQ185" s="45"/>
      <c r="AR185" s="446">
        <v>18750</v>
      </c>
      <c r="AS185" s="152" t="s">
        <v>2521</v>
      </c>
      <c r="AT185" s="279" t="s">
        <v>1253</v>
      </c>
      <c r="AU185" s="279" t="s">
        <v>1254</v>
      </c>
      <c r="AV185" s="279" t="s">
        <v>3132</v>
      </c>
      <c r="AW185" s="279" t="s">
        <v>3133</v>
      </c>
      <c r="AX185" s="279" t="s">
        <v>3134</v>
      </c>
      <c r="AY185" s="279" t="s">
        <v>3135</v>
      </c>
      <c r="AZ185" s="279" t="s">
        <v>1748</v>
      </c>
      <c r="BA185" s="280">
        <v>32202</v>
      </c>
      <c r="BB185" s="281" t="s">
        <v>3136</v>
      </c>
      <c r="BC185" s="279" t="s">
        <v>3137</v>
      </c>
      <c r="BD185" s="279" t="s">
        <v>3138</v>
      </c>
      <c r="BE185" s="279"/>
      <c r="BF185" s="279" t="s">
        <v>3139</v>
      </c>
      <c r="BG185" s="279" t="s">
        <v>1693</v>
      </c>
      <c r="BH185" s="279" t="s">
        <v>3543</v>
      </c>
      <c r="BI185" s="279">
        <v>32208</v>
      </c>
      <c r="BJ185" s="279" t="s">
        <v>949</v>
      </c>
      <c r="BK185" s="279"/>
      <c r="BL185" s="279"/>
      <c r="BM185" s="279" t="s">
        <v>3140</v>
      </c>
      <c r="BN185" s="279" t="s">
        <v>3141</v>
      </c>
      <c r="BO185" s="279" t="s">
        <v>3142</v>
      </c>
      <c r="BP185" s="279"/>
      <c r="BQ185" s="279"/>
      <c r="BR185" s="279"/>
      <c r="BS185" s="279" t="s">
        <v>3143</v>
      </c>
      <c r="BT185" s="279"/>
      <c r="BU185" s="279"/>
      <c r="BV185" s="279"/>
      <c r="BW185" s="279"/>
      <c r="BX185" s="174"/>
      <c r="BY185" s="174"/>
      <c r="BZ185" s="174"/>
      <c r="CA185" s="174"/>
      <c r="CB185" s="174"/>
      <c r="CC185" s="44"/>
    </row>
    <row r="186" spans="1:80" s="208" customFormat="1" ht="23.25">
      <c r="A186" s="185">
        <v>228</v>
      </c>
      <c r="B186" s="185" t="s">
        <v>3269</v>
      </c>
      <c r="C186" s="185" t="s">
        <v>4348</v>
      </c>
      <c r="D186" s="185" t="s">
        <v>4348</v>
      </c>
      <c r="E186" s="185" t="s">
        <v>3771</v>
      </c>
      <c r="F186" s="185" t="s">
        <v>951</v>
      </c>
      <c r="G186" s="185" t="s">
        <v>1310</v>
      </c>
      <c r="H186" s="185" t="s">
        <v>952</v>
      </c>
      <c r="I186" s="185" t="s">
        <v>1783</v>
      </c>
      <c r="J186" s="185">
        <v>10</v>
      </c>
      <c r="K186" s="262"/>
      <c r="M186" s="189">
        <v>16395</v>
      </c>
      <c r="N186" s="190">
        <v>42211</v>
      </c>
      <c r="O186" s="211"/>
      <c r="P186" s="207"/>
      <c r="Q186" s="207"/>
      <c r="R186" s="207"/>
      <c r="T186" s="212"/>
      <c r="Z186" s="213"/>
      <c r="AB186" s="214"/>
      <c r="AF186" s="215"/>
      <c r="AH186" s="213"/>
      <c r="AL186" s="198">
        <v>150000</v>
      </c>
      <c r="AM186" s="199">
        <f t="shared" si="4"/>
        <v>0</v>
      </c>
      <c r="AN186" s="302">
        <f t="shared" si="5"/>
        <v>150000</v>
      </c>
      <c r="AO186" s="199">
        <v>100000</v>
      </c>
      <c r="AP186" s="191"/>
      <c r="AQ186" s="212"/>
      <c r="AR186" s="446">
        <v>18750</v>
      </c>
      <c r="AS186" s="221" t="s">
        <v>4428</v>
      </c>
      <c r="AT186" s="221" t="s">
        <v>4429</v>
      </c>
      <c r="AU186" s="221" t="s">
        <v>4430</v>
      </c>
      <c r="AV186" s="241" t="s">
        <v>3280</v>
      </c>
      <c r="AW186" s="241" t="s">
        <v>3281</v>
      </c>
      <c r="AX186" s="265" t="s">
        <v>3178</v>
      </c>
      <c r="AY186" s="264" t="s">
        <v>3197</v>
      </c>
      <c r="AZ186" s="264" t="s">
        <v>1783</v>
      </c>
      <c r="BA186" s="264">
        <v>18411</v>
      </c>
      <c r="BB186" s="208" t="s">
        <v>3179</v>
      </c>
      <c r="BD186" s="208" t="s">
        <v>3180</v>
      </c>
      <c r="BJ186" s="208" t="s">
        <v>1632</v>
      </c>
      <c r="BK186" s="208" t="s">
        <v>3181</v>
      </c>
      <c r="BM186" s="245" t="s">
        <v>3153</v>
      </c>
      <c r="BQ186" s="203" t="s">
        <v>3182</v>
      </c>
      <c r="BR186" s="203"/>
      <c r="BS186" s="208" t="s">
        <v>3183</v>
      </c>
      <c r="BX186" s="208" t="s">
        <v>3184</v>
      </c>
      <c r="BY186" s="208" t="s">
        <v>3283</v>
      </c>
      <c r="BZ186" s="203" t="s">
        <v>3185</v>
      </c>
      <c r="CA186" s="208" t="s">
        <v>3282</v>
      </c>
      <c r="CB186" s="208" t="s">
        <v>3284</v>
      </c>
    </row>
    <row r="187" spans="1:81" s="208" customFormat="1" ht="23.25">
      <c r="A187" s="185">
        <v>175</v>
      </c>
      <c r="B187" s="185"/>
      <c r="C187" s="185" t="s">
        <v>4348</v>
      </c>
      <c r="D187" s="185" t="s">
        <v>352</v>
      </c>
      <c r="E187" s="185" t="s">
        <v>3771</v>
      </c>
      <c r="F187" s="185" t="s">
        <v>353</v>
      </c>
      <c r="G187" s="185" t="s">
        <v>354</v>
      </c>
      <c r="H187" s="210" t="s">
        <v>355</v>
      </c>
      <c r="I187" s="186" t="s">
        <v>356</v>
      </c>
      <c r="J187" s="186">
        <v>5</v>
      </c>
      <c r="K187" s="187"/>
      <c r="M187" s="189">
        <v>703</v>
      </c>
      <c r="N187" s="405">
        <v>3048</v>
      </c>
      <c r="O187" s="211">
        <v>2500</v>
      </c>
      <c r="P187" s="207"/>
      <c r="Q187" s="207"/>
      <c r="R187" s="207"/>
      <c r="T187" s="212"/>
      <c r="Z187" s="213"/>
      <c r="AB187" s="214"/>
      <c r="AF187" s="215"/>
      <c r="AH187" s="213"/>
      <c r="AL187" s="198">
        <v>150000</v>
      </c>
      <c r="AM187" s="199">
        <f t="shared" si="4"/>
        <v>0</v>
      </c>
      <c r="AN187" s="302">
        <f t="shared" si="5"/>
        <v>150000</v>
      </c>
      <c r="AO187" s="199">
        <v>100000</v>
      </c>
      <c r="AP187" s="238"/>
      <c r="AQ187" s="212"/>
      <c r="AR187" s="446">
        <v>18750</v>
      </c>
      <c r="AS187" s="200" t="s">
        <v>1575</v>
      </c>
      <c r="AT187" s="401" t="s">
        <v>1576</v>
      </c>
      <c r="AU187" s="401" t="s">
        <v>1966</v>
      </c>
      <c r="AV187" s="401" t="s">
        <v>3144</v>
      </c>
      <c r="AW187" s="401" t="s">
        <v>3145</v>
      </c>
      <c r="AX187" s="401" t="s">
        <v>3146</v>
      </c>
      <c r="AY187" s="401" t="s">
        <v>3147</v>
      </c>
      <c r="AZ187" s="401" t="s">
        <v>356</v>
      </c>
      <c r="BA187" s="402">
        <v>823</v>
      </c>
      <c r="BB187" s="401" t="s">
        <v>3148</v>
      </c>
      <c r="BC187" s="401" t="s">
        <v>3149</v>
      </c>
      <c r="BD187" s="401" t="s">
        <v>3144</v>
      </c>
      <c r="BE187" s="401"/>
      <c r="BF187" s="397" t="s">
        <v>3206</v>
      </c>
      <c r="BG187" s="397"/>
      <c r="BH187" s="397"/>
      <c r="BI187" s="397"/>
      <c r="BJ187" s="397"/>
      <c r="BK187" s="200" t="s">
        <v>3207</v>
      </c>
      <c r="BL187" s="200"/>
      <c r="BM187" s="200" t="s">
        <v>3208</v>
      </c>
      <c r="BN187" s="221" t="s">
        <v>3209</v>
      </c>
      <c r="BO187" s="221" t="s">
        <v>3210</v>
      </c>
      <c r="BP187" s="397"/>
      <c r="BQ187" s="200" t="s">
        <v>3211</v>
      </c>
      <c r="BR187" s="200" t="s">
        <v>3212</v>
      </c>
      <c r="BS187" s="200" t="s">
        <v>3213</v>
      </c>
      <c r="BT187" s="397"/>
      <c r="BU187" s="397"/>
      <c r="BV187" s="200" t="s">
        <v>3214</v>
      </c>
      <c r="BW187" s="200"/>
      <c r="BX187" s="397"/>
      <c r="BY187" s="397"/>
      <c r="BZ187" s="200"/>
      <c r="CA187" s="200"/>
      <c r="CB187" s="200"/>
      <c r="CC187" s="216"/>
    </row>
    <row r="188" spans="1:80" s="208" customFormat="1" ht="15.75">
      <c r="A188" s="185">
        <v>216</v>
      </c>
      <c r="B188" s="185" t="s">
        <v>3524</v>
      </c>
      <c r="C188" s="185" t="s">
        <v>1302</v>
      </c>
      <c r="D188" s="185" t="s">
        <v>3285</v>
      </c>
      <c r="E188" s="185" t="s">
        <v>1749</v>
      </c>
      <c r="F188" s="185" t="s">
        <v>1703</v>
      </c>
      <c r="G188" s="185" t="s">
        <v>2926</v>
      </c>
      <c r="H188" s="185" t="s">
        <v>1704</v>
      </c>
      <c r="I188" s="185" t="s">
        <v>2914</v>
      </c>
      <c r="J188" s="185">
        <v>2</v>
      </c>
      <c r="K188" s="262"/>
      <c r="M188" s="189">
        <v>205014</v>
      </c>
      <c r="N188" s="190">
        <v>217271</v>
      </c>
      <c r="O188" s="211">
        <v>155000</v>
      </c>
      <c r="P188" s="207"/>
      <c r="Q188" s="207"/>
      <c r="R188" s="207"/>
      <c r="T188" s="212"/>
      <c r="Z188" s="213"/>
      <c r="AB188" s="214"/>
      <c r="AF188" s="215"/>
      <c r="AH188" s="213"/>
      <c r="AL188" s="198">
        <v>150000</v>
      </c>
      <c r="AM188" s="199">
        <f>SUM(T188+V188+X188+Z188+AB188+AD188+AF188+AH188+AJ188)</f>
        <v>0</v>
      </c>
      <c r="AN188" s="302">
        <f t="shared" si="5"/>
        <v>150000</v>
      </c>
      <c r="AO188" s="199">
        <v>100000</v>
      </c>
      <c r="AP188" s="191">
        <v>5000</v>
      </c>
      <c r="AQ188" s="212"/>
      <c r="AR188" s="446">
        <v>18750</v>
      </c>
      <c r="AS188" s="221" t="s">
        <v>1510</v>
      </c>
      <c r="AT188" s="196" t="s">
        <v>1511</v>
      </c>
      <c r="AU188" s="196" t="s">
        <v>1512</v>
      </c>
      <c r="AV188" s="196" t="s">
        <v>273</v>
      </c>
      <c r="AW188" s="196" t="s">
        <v>269</v>
      </c>
      <c r="AX188" s="196" t="s">
        <v>685</v>
      </c>
      <c r="AY188" s="196" t="s">
        <v>686</v>
      </c>
      <c r="AZ188" s="196" t="s">
        <v>2914</v>
      </c>
      <c r="BA188" s="196">
        <v>93721</v>
      </c>
      <c r="BB188" s="196" t="s">
        <v>687</v>
      </c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 t="s">
        <v>688</v>
      </c>
      <c r="BN188" s="196"/>
      <c r="BO188" s="196"/>
      <c r="BP188" s="196"/>
      <c r="BQ188" s="398"/>
      <c r="BR188" s="398" t="s">
        <v>689</v>
      </c>
      <c r="BS188" s="196"/>
      <c r="BT188" s="196"/>
      <c r="BU188" s="196"/>
      <c r="BV188" s="196"/>
      <c r="BW188" s="196"/>
      <c r="BX188" s="196" t="s">
        <v>690</v>
      </c>
      <c r="BY188" s="196" t="s">
        <v>691</v>
      </c>
      <c r="BZ188" s="196"/>
      <c r="CA188" s="196"/>
      <c r="CB188" s="196" t="s">
        <v>692</v>
      </c>
    </row>
    <row r="189" spans="1:81" s="208" customFormat="1" ht="23.25">
      <c r="A189" s="185">
        <v>182</v>
      </c>
      <c r="B189" s="185"/>
      <c r="C189" s="185" t="s">
        <v>1760</v>
      </c>
      <c r="D189" s="185" t="s">
        <v>357</v>
      </c>
      <c r="E189" s="185" t="s">
        <v>3771</v>
      </c>
      <c r="F189" s="185" t="s">
        <v>358</v>
      </c>
      <c r="G189" s="185" t="s">
        <v>359</v>
      </c>
      <c r="H189" s="210" t="s">
        <v>360</v>
      </c>
      <c r="I189" s="186" t="s">
        <v>1684</v>
      </c>
      <c r="J189" s="186">
        <v>11</v>
      </c>
      <c r="K189" s="187"/>
      <c r="M189" s="189">
        <v>1431138</v>
      </c>
      <c r="N189" s="405">
        <v>1443246</v>
      </c>
      <c r="O189" s="211">
        <v>150000</v>
      </c>
      <c r="P189" s="207"/>
      <c r="Q189" s="207"/>
      <c r="R189" s="207"/>
      <c r="T189" s="212"/>
      <c r="Z189" s="213"/>
      <c r="AB189" s="214"/>
      <c r="AF189" s="215"/>
      <c r="AH189" s="213"/>
      <c r="AL189" s="198">
        <v>150000</v>
      </c>
      <c r="AM189" s="199">
        <v>25000</v>
      </c>
      <c r="AN189" s="302">
        <f t="shared" si="5"/>
        <v>125000</v>
      </c>
      <c r="AO189" s="199">
        <v>100000</v>
      </c>
      <c r="AP189" s="238"/>
      <c r="AQ189" s="212"/>
      <c r="AR189" s="446">
        <v>18750</v>
      </c>
      <c r="AS189" s="200" t="s">
        <v>1513</v>
      </c>
      <c r="AT189" s="185" t="s">
        <v>1514</v>
      </c>
      <c r="AU189" s="185" t="s">
        <v>1515</v>
      </c>
      <c r="AV189" s="401" t="s">
        <v>693</v>
      </c>
      <c r="AW189" s="401"/>
      <c r="AX189" s="185" t="s">
        <v>694</v>
      </c>
      <c r="AY189" s="185" t="s">
        <v>695</v>
      </c>
      <c r="AZ189" s="185" t="s">
        <v>1684</v>
      </c>
      <c r="BA189" s="201">
        <v>62220</v>
      </c>
      <c r="BB189" s="397" t="s">
        <v>696</v>
      </c>
      <c r="BC189" s="397"/>
      <c r="BD189" s="397" t="s">
        <v>697</v>
      </c>
      <c r="BE189" s="397"/>
      <c r="BF189" s="397" t="s">
        <v>3215</v>
      </c>
      <c r="BG189" s="397" t="s">
        <v>695</v>
      </c>
      <c r="BH189" s="397" t="s">
        <v>1684</v>
      </c>
      <c r="BI189" s="397">
        <v>62220</v>
      </c>
      <c r="BJ189" s="397"/>
      <c r="BK189" s="200" t="s">
        <v>1874</v>
      </c>
      <c r="BL189" s="200"/>
      <c r="BM189" s="200" t="s">
        <v>698</v>
      </c>
      <c r="BN189" s="200" t="s">
        <v>1875</v>
      </c>
      <c r="BO189" s="221" t="s">
        <v>1876</v>
      </c>
      <c r="BP189" s="397"/>
      <c r="BQ189" s="200" t="s">
        <v>1877</v>
      </c>
      <c r="BR189" s="398" t="s">
        <v>1878</v>
      </c>
      <c r="BS189" s="221" t="s">
        <v>1879</v>
      </c>
      <c r="BT189" s="221" t="s">
        <v>1880</v>
      </c>
      <c r="BU189" s="221" t="s">
        <v>1881</v>
      </c>
      <c r="BV189" s="399" t="s">
        <v>1882</v>
      </c>
      <c r="BW189" s="397"/>
      <c r="BX189" s="221" t="s">
        <v>1883</v>
      </c>
      <c r="BY189" s="397" t="s">
        <v>696</v>
      </c>
      <c r="BZ189" s="404" t="s">
        <v>1884</v>
      </c>
      <c r="CA189" s="397"/>
      <c r="CB189" s="397"/>
      <c r="CC189" s="216"/>
    </row>
    <row r="190" spans="1:80" s="196" customFormat="1" ht="23.25">
      <c r="A190" s="185">
        <v>188</v>
      </c>
      <c r="B190" s="185" t="s">
        <v>3736</v>
      </c>
      <c r="C190" s="185" t="s">
        <v>3285</v>
      </c>
      <c r="D190" s="185" t="s">
        <v>4348</v>
      </c>
      <c r="E190" s="185" t="s">
        <v>3771</v>
      </c>
      <c r="F190" s="185" t="s">
        <v>1705</v>
      </c>
      <c r="G190" s="185" t="s">
        <v>4274</v>
      </c>
      <c r="H190" s="185" t="s">
        <v>1706</v>
      </c>
      <c r="I190" s="185" t="s">
        <v>1046</v>
      </c>
      <c r="J190" s="185">
        <v>2</v>
      </c>
      <c r="K190" s="187"/>
      <c r="M190" s="189">
        <v>40652</v>
      </c>
      <c r="N190" s="190">
        <v>35175</v>
      </c>
      <c r="O190" s="191">
        <v>100500</v>
      </c>
      <c r="P190" s="192"/>
      <c r="Q190" s="192"/>
      <c r="R190" s="192"/>
      <c r="S190" s="208"/>
      <c r="T190" s="191"/>
      <c r="U190" s="194"/>
      <c r="X190" s="195"/>
      <c r="Y190" s="194"/>
      <c r="Z190" s="190"/>
      <c r="AB190" s="191"/>
      <c r="AC190" s="194"/>
      <c r="AF190" s="197"/>
      <c r="AH190" s="190"/>
      <c r="AJ190" s="195"/>
      <c r="AK190" s="194"/>
      <c r="AL190" s="198">
        <v>150000</v>
      </c>
      <c r="AM190" s="199">
        <f t="shared" si="4"/>
        <v>0</v>
      </c>
      <c r="AN190" s="302">
        <f t="shared" si="5"/>
        <v>150000</v>
      </c>
      <c r="AO190" s="199">
        <v>100000</v>
      </c>
      <c r="AP190" s="191"/>
      <c r="AQ190" s="191"/>
      <c r="AR190" s="446">
        <v>18750</v>
      </c>
      <c r="AS190" s="221" t="s">
        <v>1055</v>
      </c>
      <c r="AT190" s="196" t="s">
        <v>1056</v>
      </c>
      <c r="AU190" s="196" t="s">
        <v>1057</v>
      </c>
      <c r="AX190" s="397" t="s">
        <v>1885</v>
      </c>
      <c r="AY190" s="397" t="s">
        <v>1886</v>
      </c>
      <c r="AZ190" s="397" t="s">
        <v>1046</v>
      </c>
      <c r="BA190" s="397">
        <v>78040</v>
      </c>
      <c r="BB190" s="397" t="s">
        <v>699</v>
      </c>
      <c r="BC190" s="397"/>
      <c r="BD190" s="397" t="s">
        <v>1887</v>
      </c>
      <c r="BE190" s="397"/>
      <c r="BF190" s="397" t="s">
        <v>1888</v>
      </c>
      <c r="BG190" s="397" t="s">
        <v>1886</v>
      </c>
      <c r="BH190" s="397" t="s">
        <v>1046</v>
      </c>
      <c r="BI190" s="397">
        <v>78045</v>
      </c>
      <c r="BJ190" s="397" t="s">
        <v>1632</v>
      </c>
      <c r="BK190" s="221" t="s">
        <v>1889</v>
      </c>
      <c r="BL190" s="221"/>
      <c r="BM190" s="221" t="s">
        <v>1890</v>
      </c>
      <c r="BN190" s="221" t="s">
        <v>1891</v>
      </c>
      <c r="BO190" s="221" t="s">
        <v>1892</v>
      </c>
      <c r="BP190" s="221" t="s">
        <v>1057</v>
      </c>
      <c r="BQ190" s="221" t="s">
        <v>1893</v>
      </c>
      <c r="BR190" s="398" t="s">
        <v>1894</v>
      </c>
      <c r="BS190" s="221" t="s">
        <v>1895</v>
      </c>
      <c r="BT190" s="221" t="s">
        <v>2314</v>
      </c>
      <c r="BU190" s="221"/>
      <c r="BV190" s="398" t="s">
        <v>2315</v>
      </c>
      <c r="BW190" s="399"/>
      <c r="BX190" s="221" t="s">
        <v>700</v>
      </c>
      <c r="BY190" s="221" t="s">
        <v>2316</v>
      </c>
      <c r="BZ190" s="398" t="s">
        <v>2317</v>
      </c>
      <c r="CA190" s="399"/>
      <c r="CB190" s="399"/>
    </row>
    <row r="191" spans="1:81" ht="23.25">
      <c r="A191" s="26">
        <v>167</v>
      </c>
      <c r="B191" s="26" t="s">
        <v>3106</v>
      </c>
      <c r="C191" s="26" t="s">
        <v>3269</v>
      </c>
      <c r="D191" s="26" t="s">
        <v>361</v>
      </c>
      <c r="E191" s="26" t="s">
        <v>3771</v>
      </c>
      <c r="F191" s="26" t="s">
        <v>362</v>
      </c>
      <c r="G191" s="26" t="s">
        <v>363</v>
      </c>
      <c r="H191" s="121" t="s">
        <v>364</v>
      </c>
      <c r="I191" s="29" t="s">
        <v>2922</v>
      </c>
      <c r="J191" s="29">
        <v>7</v>
      </c>
      <c r="K191" s="30"/>
      <c r="M191" s="170">
        <v>390582</v>
      </c>
      <c r="N191" s="143">
        <v>390582</v>
      </c>
      <c r="O191" s="43">
        <v>125000</v>
      </c>
      <c r="T191" s="45"/>
      <c r="AL191" s="64">
        <v>150000</v>
      </c>
      <c r="AM191" s="38">
        <v>12000</v>
      </c>
      <c r="AN191" s="302">
        <f t="shared" si="5"/>
        <v>138000</v>
      </c>
      <c r="AO191" s="38">
        <v>100000</v>
      </c>
      <c r="AP191" s="63"/>
      <c r="AQ191" s="45"/>
      <c r="AR191" s="446">
        <v>18750</v>
      </c>
      <c r="AS191" s="151" t="s">
        <v>2652</v>
      </c>
      <c r="AT191" s="279" t="s">
        <v>2653</v>
      </c>
      <c r="AU191" s="279" t="s">
        <v>2654</v>
      </c>
      <c r="AV191" s="279" t="s">
        <v>701</v>
      </c>
      <c r="AW191" s="279" t="s">
        <v>702</v>
      </c>
      <c r="AX191" s="279" t="s">
        <v>703</v>
      </c>
      <c r="AY191" s="279" t="s">
        <v>704</v>
      </c>
      <c r="AZ191" s="279" t="s">
        <v>2922</v>
      </c>
      <c r="BA191" s="280">
        <v>21201</v>
      </c>
      <c r="BB191" s="279" t="s">
        <v>176</v>
      </c>
      <c r="BC191" s="279" t="s">
        <v>3441</v>
      </c>
      <c r="BD191" s="279" t="s">
        <v>3441</v>
      </c>
      <c r="BE191" s="279"/>
      <c r="BF191" s="279" t="s">
        <v>177</v>
      </c>
      <c r="BG191" s="279" t="s">
        <v>704</v>
      </c>
      <c r="BH191" s="279" t="s">
        <v>2922</v>
      </c>
      <c r="BI191" s="280">
        <v>21217</v>
      </c>
      <c r="BJ191" s="279" t="s">
        <v>3045</v>
      </c>
      <c r="BK191" s="279"/>
      <c r="BL191" s="279"/>
      <c r="BM191" s="279" t="s">
        <v>3046</v>
      </c>
      <c r="BN191" s="279" t="s">
        <v>3047</v>
      </c>
      <c r="BO191" s="279" t="s">
        <v>3048</v>
      </c>
      <c r="BP191" s="279"/>
      <c r="BQ191" s="166"/>
      <c r="BR191" s="166" t="s">
        <v>3049</v>
      </c>
      <c r="BS191" s="279" t="s">
        <v>3050</v>
      </c>
      <c r="BT191" s="279"/>
      <c r="BU191" s="279"/>
      <c r="BV191" s="279"/>
      <c r="BW191" s="279"/>
      <c r="BX191" s="174" t="s">
        <v>3051</v>
      </c>
      <c r="BY191" s="174" t="s">
        <v>3053</v>
      </c>
      <c r="BZ191" s="150" t="s">
        <v>3052</v>
      </c>
      <c r="CA191" s="174"/>
      <c r="CB191" s="174"/>
      <c r="CC191" s="44"/>
    </row>
    <row r="192" spans="1:81" ht="34.5">
      <c r="A192" s="26">
        <v>168</v>
      </c>
      <c r="C192" s="26" t="s">
        <v>41</v>
      </c>
      <c r="D192" s="26" t="s">
        <v>3507</v>
      </c>
      <c r="E192" s="26" t="s">
        <v>3771</v>
      </c>
      <c r="F192" s="26" t="s">
        <v>3266</v>
      </c>
      <c r="G192" s="26" t="s">
        <v>3508</v>
      </c>
      <c r="H192" s="121" t="s">
        <v>3509</v>
      </c>
      <c r="I192" s="29" t="s">
        <v>1684</v>
      </c>
      <c r="J192" s="29">
        <v>6</v>
      </c>
      <c r="K192" s="30"/>
      <c r="M192" s="170">
        <v>473375</v>
      </c>
      <c r="N192" s="143">
        <v>515088</v>
      </c>
      <c r="O192" s="43">
        <v>125000</v>
      </c>
      <c r="T192" s="45"/>
      <c r="AL192" s="64">
        <v>150000</v>
      </c>
      <c r="AM192" s="38">
        <f t="shared" si="4"/>
        <v>0</v>
      </c>
      <c r="AN192" s="302">
        <f t="shared" si="5"/>
        <v>150000</v>
      </c>
      <c r="AO192" s="38">
        <v>100000</v>
      </c>
      <c r="AP192" s="63"/>
      <c r="AQ192" s="45"/>
      <c r="AR192" s="446">
        <v>18750</v>
      </c>
      <c r="AS192" s="152" t="s">
        <v>705</v>
      </c>
      <c r="AT192" s="279" t="s">
        <v>706</v>
      </c>
      <c r="AU192" s="279" t="s">
        <v>707</v>
      </c>
      <c r="AV192" s="279" t="s">
        <v>3054</v>
      </c>
      <c r="AW192" s="279" t="s">
        <v>3055</v>
      </c>
      <c r="AX192" s="279" t="s">
        <v>3056</v>
      </c>
      <c r="AY192" s="279" t="s">
        <v>2263</v>
      </c>
      <c r="AZ192" s="279" t="s">
        <v>1684</v>
      </c>
      <c r="BA192" s="280">
        <v>60644</v>
      </c>
      <c r="BB192" s="281" t="s">
        <v>3057</v>
      </c>
      <c r="BC192" s="279" t="s">
        <v>3058</v>
      </c>
      <c r="BD192" s="279" t="s">
        <v>3059</v>
      </c>
      <c r="BE192" s="279"/>
      <c r="BF192" s="279"/>
      <c r="BG192" s="279"/>
      <c r="BH192" s="279"/>
      <c r="BI192" s="279"/>
      <c r="BJ192" s="279" t="s">
        <v>1679</v>
      </c>
      <c r="BK192" s="279" t="s">
        <v>3060</v>
      </c>
      <c r="BL192" s="279"/>
      <c r="BM192" s="279" t="s">
        <v>187</v>
      </c>
      <c r="BN192" s="279" t="s">
        <v>188</v>
      </c>
      <c r="BO192" s="279" t="s">
        <v>189</v>
      </c>
      <c r="BP192" s="279"/>
      <c r="BQ192" s="166"/>
      <c r="BR192" s="166" t="s">
        <v>190</v>
      </c>
      <c r="BS192" s="279" t="s">
        <v>3087</v>
      </c>
      <c r="BT192" s="279"/>
      <c r="BU192" s="279"/>
      <c r="BV192" s="279"/>
      <c r="BW192" s="279"/>
      <c r="BX192" s="174"/>
      <c r="BY192" s="174"/>
      <c r="BZ192" s="174"/>
      <c r="CA192" s="174"/>
      <c r="CB192" s="174"/>
      <c r="CC192" s="44"/>
    </row>
    <row r="193" spans="1:81" ht="26.25">
      <c r="A193" s="26">
        <v>181</v>
      </c>
      <c r="B193" s="26" t="s">
        <v>1302</v>
      </c>
      <c r="C193" s="26" t="s">
        <v>4348</v>
      </c>
      <c r="D193" s="26" t="s">
        <v>3510</v>
      </c>
      <c r="E193" s="26" t="s">
        <v>3771</v>
      </c>
      <c r="F193" s="26" t="s">
        <v>3511</v>
      </c>
      <c r="G193" s="26" t="s">
        <v>3512</v>
      </c>
      <c r="H193" s="121" t="s">
        <v>3513</v>
      </c>
      <c r="I193" s="29" t="s">
        <v>1359</v>
      </c>
      <c r="J193" s="29">
        <v>11</v>
      </c>
      <c r="K193" s="30"/>
      <c r="M193" s="170">
        <v>105036</v>
      </c>
      <c r="N193" s="143">
        <v>126725</v>
      </c>
      <c r="O193" s="43">
        <v>70000</v>
      </c>
      <c r="P193" s="25" t="s">
        <v>3514</v>
      </c>
      <c r="R193" s="32">
        <v>332</v>
      </c>
      <c r="S193" s="17">
        <v>19296</v>
      </c>
      <c r="T193" s="45"/>
      <c r="AL193" s="64">
        <v>150000</v>
      </c>
      <c r="AM193" s="38">
        <f t="shared" si="4"/>
        <v>0</v>
      </c>
      <c r="AN193" s="302">
        <f t="shared" si="5"/>
        <v>150000</v>
      </c>
      <c r="AO193" s="38">
        <v>100000</v>
      </c>
      <c r="AP193" s="63">
        <v>5000</v>
      </c>
      <c r="AQ193" s="45"/>
      <c r="AR193" s="446">
        <v>18750</v>
      </c>
      <c r="AS193" s="152" t="s">
        <v>3371</v>
      </c>
      <c r="AT193" s="26" t="s">
        <v>3372</v>
      </c>
      <c r="AU193" s="26" t="s">
        <v>3373</v>
      </c>
      <c r="AV193" s="26" t="s">
        <v>3088</v>
      </c>
      <c r="AW193" s="26"/>
      <c r="AX193" s="26" t="s">
        <v>3089</v>
      </c>
      <c r="AY193" s="26" t="s">
        <v>1454</v>
      </c>
      <c r="AZ193" s="26" t="s">
        <v>1359</v>
      </c>
      <c r="BA193" s="40">
        <v>97478</v>
      </c>
      <c r="BB193" s="26" t="s">
        <v>3090</v>
      </c>
      <c r="BC193" s="26" t="s">
        <v>3091</v>
      </c>
      <c r="BD193" s="26" t="s">
        <v>3092</v>
      </c>
      <c r="BE193" s="26"/>
      <c r="BF193" s="26"/>
      <c r="BG193" s="26"/>
      <c r="BH193" s="26"/>
      <c r="BI193" s="26"/>
      <c r="BJ193" s="26"/>
      <c r="BK193" s="26" t="s">
        <v>3093</v>
      </c>
      <c r="BL193" s="26"/>
      <c r="BM193" s="26" t="s">
        <v>3094</v>
      </c>
      <c r="BN193" s="26"/>
      <c r="BO193" s="26"/>
      <c r="BP193" s="26"/>
      <c r="BQ193" s="166"/>
      <c r="BR193" s="166" t="s">
        <v>3095</v>
      </c>
      <c r="BS193" s="26"/>
      <c r="BT193" s="26"/>
      <c r="BU193" s="26"/>
      <c r="BV193" s="26"/>
      <c r="BW193" s="26"/>
      <c r="BX193" s="56" t="s">
        <v>3096</v>
      </c>
      <c r="BY193" s="56" t="s">
        <v>3099</v>
      </c>
      <c r="BZ193" s="150" t="s">
        <v>3097</v>
      </c>
      <c r="CA193" s="56" t="s">
        <v>3098</v>
      </c>
      <c r="CB193" s="56" t="s">
        <v>2636</v>
      </c>
      <c r="CC193" s="44"/>
    </row>
    <row r="194" spans="1:81" ht="23.25">
      <c r="A194" s="26">
        <v>187</v>
      </c>
      <c r="B194" s="26" t="s">
        <v>1926</v>
      </c>
      <c r="C194" s="26" t="s">
        <v>1331</v>
      </c>
      <c r="D194" s="26" t="s">
        <v>1925</v>
      </c>
      <c r="E194" s="26" t="s">
        <v>3771</v>
      </c>
      <c r="F194" s="26" t="s">
        <v>3515</v>
      </c>
      <c r="G194" s="26" t="s">
        <v>3516</v>
      </c>
      <c r="H194" s="121" t="s">
        <v>3517</v>
      </c>
      <c r="I194" s="29" t="s">
        <v>3536</v>
      </c>
      <c r="J194" s="29">
        <v>6</v>
      </c>
      <c r="K194" s="30"/>
      <c r="M194" s="170">
        <v>2033691</v>
      </c>
      <c r="N194" s="143">
        <v>1986458</v>
      </c>
      <c r="O194" s="43">
        <v>125000</v>
      </c>
      <c r="T194" s="45"/>
      <c r="AL194" s="64">
        <v>150000</v>
      </c>
      <c r="AM194" s="38">
        <v>150000</v>
      </c>
      <c r="AN194" s="302">
        <f t="shared" si="5"/>
        <v>0</v>
      </c>
      <c r="AO194" s="38">
        <v>100000</v>
      </c>
      <c r="AP194" s="63"/>
      <c r="AQ194" s="45"/>
      <c r="AR194" s="446">
        <v>18750</v>
      </c>
      <c r="AS194" s="151" t="s">
        <v>1291</v>
      </c>
      <c r="AT194" s="279" t="s">
        <v>1292</v>
      </c>
      <c r="AU194" s="279" t="s">
        <v>1293</v>
      </c>
      <c r="AV194" s="279" t="s">
        <v>2637</v>
      </c>
      <c r="AW194" s="279"/>
      <c r="AX194" s="279" t="s">
        <v>2638</v>
      </c>
      <c r="AY194" s="279" t="s">
        <v>2639</v>
      </c>
      <c r="AZ194" s="279" t="s">
        <v>3536</v>
      </c>
      <c r="BA194" s="280">
        <v>2169</v>
      </c>
      <c r="BB194" s="281" t="s">
        <v>2640</v>
      </c>
      <c r="BC194" s="279" t="s">
        <v>3441</v>
      </c>
      <c r="BD194" s="279" t="s">
        <v>2640</v>
      </c>
      <c r="BE194" s="279"/>
      <c r="BF194" s="279" t="s">
        <v>2641</v>
      </c>
      <c r="BG194" s="279" t="s">
        <v>2642</v>
      </c>
      <c r="BH194" s="279" t="s">
        <v>3536</v>
      </c>
      <c r="BI194" s="280">
        <v>2171</v>
      </c>
      <c r="BJ194" s="279" t="s">
        <v>949</v>
      </c>
      <c r="BK194" s="279"/>
      <c r="BL194" s="279"/>
      <c r="BM194" s="279" t="s">
        <v>2643</v>
      </c>
      <c r="BN194" s="279" t="s">
        <v>1292</v>
      </c>
      <c r="BO194" s="279" t="s">
        <v>2644</v>
      </c>
      <c r="BP194" s="279"/>
      <c r="BQ194" s="279"/>
      <c r="BR194" s="279"/>
      <c r="BS194" s="279" t="s">
        <v>1583</v>
      </c>
      <c r="BT194" s="279"/>
      <c r="BU194" s="279"/>
      <c r="BV194" s="279"/>
      <c r="BW194" s="279"/>
      <c r="BX194" s="174" t="s">
        <v>2530</v>
      </c>
      <c r="BY194" s="174" t="s">
        <v>2532</v>
      </c>
      <c r="BZ194" s="174" t="s">
        <v>2531</v>
      </c>
      <c r="CA194" s="174"/>
      <c r="CB194" s="174" t="s">
        <v>2533</v>
      </c>
      <c r="CC194" s="44"/>
    </row>
    <row r="195" spans="1:81" s="208" customFormat="1" ht="23.25">
      <c r="A195" s="185">
        <v>157</v>
      </c>
      <c r="B195" s="185" t="s">
        <v>1582</v>
      </c>
      <c r="C195" s="185" t="s">
        <v>4348</v>
      </c>
      <c r="D195" s="185" t="s">
        <v>3518</v>
      </c>
      <c r="E195" s="185" t="s">
        <v>3771</v>
      </c>
      <c r="F195" s="185" t="s">
        <v>3519</v>
      </c>
      <c r="G195" s="185" t="s">
        <v>3520</v>
      </c>
      <c r="H195" s="210" t="s">
        <v>3521</v>
      </c>
      <c r="I195" s="186" t="s">
        <v>4305</v>
      </c>
      <c r="J195" s="186">
        <v>6</v>
      </c>
      <c r="K195" s="187"/>
      <c r="M195" s="189">
        <v>429133</v>
      </c>
      <c r="N195" s="405">
        <v>464044</v>
      </c>
      <c r="O195" s="211">
        <v>150000</v>
      </c>
      <c r="P195" s="207"/>
      <c r="Q195" s="207"/>
      <c r="R195" s="207"/>
      <c r="T195" s="212"/>
      <c r="Z195" s="213"/>
      <c r="AB195" s="214"/>
      <c r="AF195" s="215"/>
      <c r="AH195" s="213"/>
      <c r="AL195" s="198">
        <v>150000</v>
      </c>
      <c r="AM195" s="199">
        <f t="shared" si="4"/>
        <v>0</v>
      </c>
      <c r="AN195" s="302">
        <f t="shared" si="5"/>
        <v>150000</v>
      </c>
      <c r="AO195" s="199">
        <v>100000</v>
      </c>
      <c r="AP195" s="238"/>
      <c r="AQ195" s="212"/>
      <c r="AR195" s="446">
        <v>18750</v>
      </c>
      <c r="AS195" s="200" t="s">
        <v>603</v>
      </c>
      <c r="AT195" s="185" t="s">
        <v>3336</v>
      </c>
      <c r="AU195" s="185" t="s">
        <v>3337</v>
      </c>
      <c r="AV195" s="185" t="s">
        <v>2534</v>
      </c>
      <c r="AW195" s="185"/>
      <c r="AX195" s="185" t="s">
        <v>2503</v>
      </c>
      <c r="AY195" s="185" t="s">
        <v>2504</v>
      </c>
      <c r="AZ195" s="185" t="s">
        <v>4305</v>
      </c>
      <c r="BA195" s="201">
        <v>27546</v>
      </c>
      <c r="BB195" s="185" t="s">
        <v>2505</v>
      </c>
      <c r="BC195" s="185" t="s">
        <v>3441</v>
      </c>
      <c r="BD195" s="185" t="s">
        <v>2506</v>
      </c>
      <c r="BE195" s="185"/>
      <c r="BF195" s="185"/>
      <c r="BG195" s="185"/>
      <c r="BH195" s="185"/>
      <c r="BI195" s="185"/>
      <c r="BJ195" s="185"/>
      <c r="BK195" s="185" t="s">
        <v>109</v>
      </c>
      <c r="BL195" s="185"/>
      <c r="BM195" s="200" t="s">
        <v>110</v>
      </c>
      <c r="BN195" s="200" t="s">
        <v>2307</v>
      </c>
      <c r="BO195" s="397" t="s">
        <v>2308</v>
      </c>
      <c r="BP195" s="397"/>
      <c r="BQ195" s="200" t="s">
        <v>2309</v>
      </c>
      <c r="BR195" s="398" t="s">
        <v>2310</v>
      </c>
      <c r="BS195" s="221" t="s">
        <v>2311</v>
      </c>
      <c r="BT195" s="200"/>
      <c r="BU195" s="397"/>
      <c r="BV195" s="200"/>
      <c r="BW195" s="200"/>
      <c r="BX195" s="397"/>
      <c r="BY195" s="397"/>
      <c r="BZ195" s="200"/>
      <c r="CA195" s="200"/>
      <c r="CB195" s="200"/>
      <c r="CC195" s="216"/>
    </row>
    <row r="196" spans="1:133" s="264" customFormat="1" ht="56.25">
      <c r="A196" s="185">
        <v>159</v>
      </c>
      <c r="B196" s="185"/>
      <c r="C196" s="185" t="s">
        <v>1302</v>
      </c>
      <c r="D196" s="185" t="s">
        <v>1927</v>
      </c>
      <c r="E196" s="185" t="s">
        <v>3430</v>
      </c>
      <c r="F196" s="185" t="s">
        <v>3431</v>
      </c>
      <c r="G196" s="185" t="s">
        <v>3432</v>
      </c>
      <c r="H196" s="185" t="s">
        <v>3433</v>
      </c>
      <c r="I196" s="185" t="s">
        <v>3434</v>
      </c>
      <c r="J196" s="185">
        <v>9</v>
      </c>
      <c r="K196" s="187"/>
      <c r="M196" s="189">
        <v>3666</v>
      </c>
      <c r="N196" s="189">
        <v>3666</v>
      </c>
      <c r="O196" s="189">
        <v>11142</v>
      </c>
      <c r="P196" s="427">
        <v>19254</v>
      </c>
      <c r="Q196" s="193">
        <v>9966</v>
      </c>
      <c r="R196" s="428">
        <v>9966</v>
      </c>
      <c r="S196" s="429">
        <v>6047</v>
      </c>
      <c r="T196" s="430"/>
      <c r="U196" s="431"/>
      <c r="V196" s="191"/>
      <c r="W196" s="191"/>
      <c r="X196" s="191"/>
      <c r="Z196" s="208"/>
      <c r="AA196" s="248"/>
      <c r="AB196" s="248"/>
      <c r="AC196" s="208"/>
      <c r="AD196" s="208"/>
      <c r="AE196" s="208"/>
      <c r="AF196" s="432"/>
      <c r="AG196" s="429"/>
      <c r="AH196" s="429"/>
      <c r="AI196" s="433"/>
      <c r="AJ196" s="431"/>
      <c r="AK196" s="434"/>
      <c r="AL196" s="198">
        <v>150000</v>
      </c>
      <c r="AM196" s="199">
        <f t="shared" si="4"/>
        <v>0</v>
      </c>
      <c r="AN196" s="302">
        <f t="shared" si="5"/>
        <v>150000</v>
      </c>
      <c r="AO196" s="199">
        <v>100000</v>
      </c>
      <c r="AQ196" s="435"/>
      <c r="AR196" s="446">
        <v>18750</v>
      </c>
      <c r="AS196" s="431"/>
      <c r="AT196" s="185" t="s">
        <v>3439</v>
      </c>
      <c r="AU196" s="185" t="s">
        <v>3440</v>
      </c>
      <c r="AV196" s="185" t="s">
        <v>3436</v>
      </c>
      <c r="AW196" s="185"/>
      <c r="AX196" s="185" t="s">
        <v>3437</v>
      </c>
      <c r="AY196" s="185" t="s">
        <v>3438</v>
      </c>
      <c r="AZ196" s="185" t="s">
        <v>3434</v>
      </c>
      <c r="BA196" s="201">
        <v>22003</v>
      </c>
      <c r="BB196" s="185" t="s">
        <v>3441</v>
      </c>
      <c r="BC196" s="185" t="s">
        <v>3442</v>
      </c>
      <c r="BD196" s="185" t="s">
        <v>3443</v>
      </c>
      <c r="BE196" s="185"/>
      <c r="BF196" s="185"/>
      <c r="BG196" s="185"/>
      <c r="BH196" s="185"/>
      <c r="BI196" s="185"/>
      <c r="BJ196" s="185"/>
      <c r="BK196" s="185" t="s">
        <v>3444</v>
      </c>
      <c r="BL196" s="185"/>
      <c r="BM196" s="185" t="s">
        <v>3445</v>
      </c>
      <c r="BN196" s="185" t="s">
        <v>3436</v>
      </c>
      <c r="BP196" s="185"/>
      <c r="BQ196" s="202" t="s">
        <v>743</v>
      </c>
      <c r="BR196" s="185"/>
      <c r="BS196" s="185" t="s">
        <v>744</v>
      </c>
      <c r="BT196" s="185"/>
      <c r="BU196" s="185"/>
      <c r="BV196" s="202" t="s">
        <v>745</v>
      </c>
      <c r="BW196" s="185"/>
      <c r="CF196" s="435"/>
      <c r="CH196" s="435"/>
      <c r="CJ196" s="435"/>
      <c r="CL196" s="435"/>
      <c r="CP196" s="435"/>
      <c r="CR196" s="436"/>
      <c r="CT196" s="435"/>
      <c r="CV196" s="191">
        <v>125000</v>
      </c>
      <c r="CW196" s="199" t="e">
        <f>AK196+AM196+AO196+AQ196+AS196+AW196+AU196+BC196+BF196+BH196+BJ196+BL196+BN196+#REF!+BX196+CA196+CB196+CD196+CF196+CH196+CJ196+CL196+CN196+CP196+CR196</f>
        <v>#VALUE!</v>
      </c>
      <c r="CX196" s="199" t="e">
        <f>CV196-CW196</f>
        <v>#VALUE!</v>
      </c>
      <c r="CY196" s="191"/>
      <c r="CZ196" s="191"/>
      <c r="DA196" s="191"/>
      <c r="DB196" s="191"/>
      <c r="DC196" s="431"/>
      <c r="DD196" s="431"/>
      <c r="DE196" s="191">
        <v>16000</v>
      </c>
      <c r="DF196" s="185" t="s">
        <v>3435</v>
      </c>
      <c r="DG196" s="185" t="s">
        <v>3436</v>
      </c>
      <c r="DH196" s="185"/>
      <c r="DI196" s="185" t="s">
        <v>3437</v>
      </c>
      <c r="DJ196" s="185" t="s">
        <v>3438</v>
      </c>
      <c r="DK196" s="185" t="s">
        <v>3434</v>
      </c>
      <c r="DL196" s="201">
        <v>22003</v>
      </c>
      <c r="DM196" s="185" t="s">
        <v>3439</v>
      </c>
      <c r="DN196" s="185" t="s">
        <v>3440</v>
      </c>
      <c r="DO196" s="185" t="s">
        <v>3441</v>
      </c>
      <c r="DP196" s="185" t="s">
        <v>3442</v>
      </c>
      <c r="DQ196" s="185" t="s">
        <v>3443</v>
      </c>
      <c r="DR196" s="185"/>
      <c r="DS196" s="185"/>
      <c r="DT196" s="185"/>
      <c r="DU196" s="185"/>
      <c r="DV196" s="185"/>
      <c r="DW196" s="185" t="s">
        <v>3444</v>
      </c>
      <c r="DX196" s="185"/>
      <c r="DY196" s="185" t="s">
        <v>3445</v>
      </c>
      <c r="DZ196" s="185"/>
      <c r="EA196" s="185"/>
      <c r="EB196" s="185"/>
      <c r="EC196" s="185"/>
    </row>
    <row r="197" spans="1:81" ht="23.25">
      <c r="A197" s="26">
        <v>177</v>
      </c>
      <c r="B197" s="26" t="s">
        <v>3736</v>
      </c>
      <c r="C197" s="26" t="s">
        <v>39</v>
      </c>
      <c r="D197" s="26" t="s">
        <v>63</v>
      </c>
      <c r="E197" s="26" t="s">
        <v>3771</v>
      </c>
      <c r="F197" s="26" t="s">
        <v>64</v>
      </c>
      <c r="G197" s="26" t="s">
        <v>65</v>
      </c>
      <c r="H197" s="121" t="s">
        <v>66</v>
      </c>
      <c r="I197" s="29" t="s">
        <v>1329</v>
      </c>
      <c r="J197" s="29">
        <v>3</v>
      </c>
      <c r="K197" s="30"/>
      <c r="M197" s="170">
        <v>35440</v>
      </c>
      <c r="N197" s="143">
        <v>65109</v>
      </c>
      <c r="O197" s="43">
        <v>25000</v>
      </c>
      <c r="T197" s="45"/>
      <c r="AL197" s="64">
        <v>150000</v>
      </c>
      <c r="AM197" s="38">
        <f t="shared" si="4"/>
        <v>0</v>
      </c>
      <c r="AN197" s="302">
        <f aca="true" t="shared" si="6" ref="AN197:AN260">SUM(AL197)-AM197</f>
        <v>150000</v>
      </c>
      <c r="AO197" s="38">
        <v>100000</v>
      </c>
      <c r="AP197" s="63"/>
      <c r="AQ197" s="45"/>
      <c r="AR197" s="446">
        <v>18750</v>
      </c>
      <c r="AS197" s="152" t="s">
        <v>4369</v>
      </c>
      <c r="AT197" s="26" t="s">
        <v>3022</v>
      </c>
      <c r="AU197" s="26" t="s">
        <v>3023</v>
      </c>
      <c r="AV197" s="279" t="s">
        <v>111</v>
      </c>
      <c r="AW197" s="279"/>
      <c r="AX197" s="26" t="s">
        <v>112</v>
      </c>
      <c r="AY197" s="26" t="s">
        <v>113</v>
      </c>
      <c r="AZ197" s="26" t="s">
        <v>1329</v>
      </c>
      <c r="BA197" s="40">
        <v>85713</v>
      </c>
      <c r="BB197" s="279" t="s">
        <v>114</v>
      </c>
      <c r="BC197" s="26" t="s">
        <v>3441</v>
      </c>
      <c r="BD197" s="279" t="s">
        <v>115</v>
      </c>
      <c r="BE197" s="279"/>
      <c r="BF197" s="279"/>
      <c r="BG197" s="279"/>
      <c r="BH197" s="279"/>
      <c r="BI197" s="279"/>
      <c r="BJ197" s="279"/>
      <c r="BK197" s="26" t="s">
        <v>116</v>
      </c>
      <c r="BL197" s="26"/>
      <c r="BM197" s="26" t="s">
        <v>117</v>
      </c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56"/>
      <c r="BY197" s="56"/>
      <c r="BZ197" s="56"/>
      <c r="CA197" s="56"/>
      <c r="CB197" s="56"/>
      <c r="CC197" s="44"/>
    </row>
    <row r="198" spans="1:78" s="311" customFormat="1" ht="17.25" customHeight="1">
      <c r="A198" s="308">
        <v>229</v>
      </c>
      <c r="B198" s="308"/>
      <c r="C198" s="272" t="s">
        <v>3269</v>
      </c>
      <c r="D198" s="308" t="s">
        <v>1354</v>
      </c>
      <c r="E198" s="272" t="s">
        <v>3771</v>
      </c>
      <c r="F198" s="308" t="s">
        <v>953</v>
      </c>
      <c r="G198" s="308" t="s">
        <v>1717</v>
      </c>
      <c r="H198" s="308" t="s">
        <v>954</v>
      </c>
      <c r="I198" s="308" t="s">
        <v>860</v>
      </c>
      <c r="J198" s="308">
        <v>19</v>
      </c>
      <c r="K198" s="310"/>
      <c r="M198" s="293">
        <v>54448</v>
      </c>
      <c r="N198" s="312">
        <v>79597</v>
      </c>
      <c r="O198" s="313"/>
      <c r="P198" s="314"/>
      <c r="Q198" s="314"/>
      <c r="R198" s="314"/>
      <c r="S198" s="335"/>
      <c r="T198" s="313"/>
      <c r="U198" s="316"/>
      <c r="X198" s="317"/>
      <c r="Y198" s="316"/>
      <c r="Z198" s="312"/>
      <c r="AB198" s="313"/>
      <c r="AC198" s="316"/>
      <c r="AF198" s="318"/>
      <c r="AH198" s="312"/>
      <c r="AJ198" s="317"/>
      <c r="AK198" s="316"/>
      <c r="AL198" s="301">
        <v>150000</v>
      </c>
      <c r="AM198" s="302">
        <f t="shared" si="4"/>
        <v>0</v>
      </c>
      <c r="AN198" s="302">
        <f t="shared" si="6"/>
        <v>150000</v>
      </c>
      <c r="AO198" s="320">
        <v>100000</v>
      </c>
      <c r="AP198" s="313"/>
      <c r="AQ198" s="313"/>
      <c r="AR198" s="446">
        <v>18750</v>
      </c>
      <c r="AS198" s="304" t="s">
        <v>1431</v>
      </c>
      <c r="AT198" s="304" t="s">
        <v>1432</v>
      </c>
      <c r="AU198" s="304" t="s">
        <v>1433</v>
      </c>
      <c r="AV198" s="311" t="s">
        <v>3318</v>
      </c>
      <c r="AX198" s="314" t="s">
        <v>3319</v>
      </c>
      <c r="AY198" s="311" t="s">
        <v>3320</v>
      </c>
      <c r="AZ198" s="311" t="s">
        <v>860</v>
      </c>
      <c r="BA198" s="311">
        <v>10924</v>
      </c>
      <c r="BM198" s="322" t="s">
        <v>2688</v>
      </c>
      <c r="BX198" s="322" t="s">
        <v>2689</v>
      </c>
      <c r="BY198" s="337"/>
      <c r="BZ198" s="336"/>
    </row>
    <row r="199" spans="1:81" ht="54">
      <c r="A199" s="26">
        <v>186</v>
      </c>
      <c r="B199" s="26" t="s">
        <v>1302</v>
      </c>
      <c r="C199" s="26" t="s">
        <v>3285</v>
      </c>
      <c r="D199" s="26" t="s">
        <v>284</v>
      </c>
      <c r="E199" s="26" t="s">
        <v>3771</v>
      </c>
      <c r="F199" s="26" t="s">
        <v>67</v>
      </c>
      <c r="G199" s="26" t="s">
        <v>1735</v>
      </c>
      <c r="H199" s="121" t="s">
        <v>68</v>
      </c>
      <c r="I199" s="29" t="s">
        <v>69</v>
      </c>
      <c r="J199" s="29">
        <v>3</v>
      </c>
      <c r="K199" s="30"/>
      <c r="M199" s="170">
        <v>210570</v>
      </c>
      <c r="N199" s="143">
        <v>259430</v>
      </c>
      <c r="O199" s="43">
        <v>85000</v>
      </c>
      <c r="T199" s="45"/>
      <c r="AL199" s="64">
        <v>150000</v>
      </c>
      <c r="AM199" s="38">
        <f t="shared" si="4"/>
        <v>0</v>
      </c>
      <c r="AN199" s="302">
        <f t="shared" si="6"/>
        <v>150000</v>
      </c>
      <c r="AO199" s="38">
        <v>100000</v>
      </c>
      <c r="AP199" s="63"/>
      <c r="AQ199" s="45"/>
      <c r="AR199" s="446">
        <v>18750</v>
      </c>
      <c r="AS199" s="151" t="s">
        <v>1294</v>
      </c>
      <c r="AT199" s="338" t="s">
        <v>1295</v>
      </c>
      <c r="AU199" s="338" t="s">
        <v>4155</v>
      </c>
      <c r="AV199" s="338"/>
      <c r="AW199" s="338"/>
      <c r="AX199" s="339" t="s">
        <v>118</v>
      </c>
      <c r="AY199" s="338" t="s">
        <v>119</v>
      </c>
      <c r="AZ199" s="338" t="s">
        <v>69</v>
      </c>
      <c r="BA199" s="340">
        <v>57105</v>
      </c>
      <c r="BB199" s="338" t="s">
        <v>120</v>
      </c>
      <c r="BC199" s="338"/>
      <c r="BD199" s="338"/>
      <c r="BE199" s="338"/>
      <c r="BF199" s="338"/>
      <c r="BG199" s="338"/>
      <c r="BH199" s="338"/>
      <c r="BI199" s="338"/>
      <c r="BJ199" s="338" t="s">
        <v>949</v>
      </c>
      <c r="BK199" s="338"/>
      <c r="BL199" s="338"/>
      <c r="BM199" s="338" t="s">
        <v>121</v>
      </c>
      <c r="BN199" s="338" t="s">
        <v>1295</v>
      </c>
      <c r="BO199" s="338"/>
      <c r="BP199" s="338"/>
      <c r="BQ199" s="338"/>
      <c r="BR199" s="338"/>
      <c r="BS199" s="338" t="s">
        <v>122</v>
      </c>
      <c r="BT199" s="338"/>
      <c r="BU199" s="338"/>
      <c r="BV199" s="338"/>
      <c r="BW199" s="338"/>
      <c r="BX199" s="341"/>
      <c r="BY199" s="341"/>
      <c r="BZ199" s="150" t="s">
        <v>123</v>
      </c>
      <c r="CA199" s="341"/>
      <c r="CB199" s="341"/>
      <c r="CC199" s="44"/>
    </row>
    <row r="200" spans="1:81" ht="34.5">
      <c r="A200" s="26">
        <v>156</v>
      </c>
      <c r="C200" s="26" t="s">
        <v>3269</v>
      </c>
      <c r="D200" s="26" t="s">
        <v>493</v>
      </c>
      <c r="E200" s="26" t="s">
        <v>3771</v>
      </c>
      <c r="F200" s="26" t="s">
        <v>494</v>
      </c>
      <c r="G200" s="26" t="s">
        <v>495</v>
      </c>
      <c r="H200" s="121" t="s">
        <v>496</v>
      </c>
      <c r="I200" s="29" t="s">
        <v>1783</v>
      </c>
      <c r="J200" s="29">
        <v>7</v>
      </c>
      <c r="K200" s="30"/>
      <c r="M200" s="170">
        <v>574429</v>
      </c>
      <c r="N200" s="143">
        <v>574429</v>
      </c>
      <c r="O200" s="43">
        <v>125000</v>
      </c>
      <c r="T200" s="45"/>
      <c r="AL200" s="64">
        <v>150000</v>
      </c>
      <c r="AM200" s="38">
        <f t="shared" si="4"/>
        <v>0</v>
      </c>
      <c r="AN200" s="302">
        <f t="shared" si="6"/>
        <v>150000</v>
      </c>
      <c r="AO200" s="38">
        <v>100000</v>
      </c>
      <c r="AP200" s="63"/>
      <c r="AQ200" s="45"/>
      <c r="AR200" s="446">
        <v>18750</v>
      </c>
      <c r="AS200" s="152" t="s">
        <v>2618</v>
      </c>
      <c r="AT200" s="384" t="s">
        <v>2619</v>
      </c>
      <c r="AU200" s="384" t="s">
        <v>2620</v>
      </c>
      <c r="AV200" s="384" t="s">
        <v>124</v>
      </c>
      <c r="AW200" s="384" t="s">
        <v>125</v>
      </c>
      <c r="AX200" s="384" t="s">
        <v>126</v>
      </c>
      <c r="AY200" s="384" t="s">
        <v>127</v>
      </c>
      <c r="AZ200" s="384" t="s">
        <v>1783</v>
      </c>
      <c r="BA200" s="385">
        <v>17102</v>
      </c>
      <c r="BB200" s="384" t="s">
        <v>128</v>
      </c>
      <c r="BC200" s="384" t="s">
        <v>3441</v>
      </c>
      <c r="BD200" s="384" t="s">
        <v>129</v>
      </c>
      <c r="BE200" s="384"/>
      <c r="BF200" s="384" t="s">
        <v>130</v>
      </c>
      <c r="BG200" s="384" t="s">
        <v>131</v>
      </c>
      <c r="BH200" s="384" t="s">
        <v>1783</v>
      </c>
      <c r="BI200" s="385">
        <v>17970</v>
      </c>
      <c r="BJ200" s="384" t="s">
        <v>1679</v>
      </c>
      <c r="BK200" s="384" t="s">
        <v>1731</v>
      </c>
      <c r="BL200" s="384"/>
      <c r="BM200" s="384" t="s">
        <v>132</v>
      </c>
      <c r="BN200" s="384"/>
      <c r="BO200" s="384" t="s">
        <v>133</v>
      </c>
      <c r="BP200" s="384"/>
      <c r="BQ200" s="289"/>
      <c r="BR200" s="289" t="s">
        <v>134</v>
      </c>
      <c r="BS200" s="384" t="s">
        <v>135</v>
      </c>
      <c r="BT200" s="384"/>
      <c r="BU200" s="384"/>
      <c r="BV200" s="384"/>
      <c r="BW200" s="384"/>
      <c r="BX200" s="174" t="s">
        <v>136</v>
      </c>
      <c r="BY200" s="174" t="s">
        <v>137</v>
      </c>
      <c r="BZ200" s="174"/>
      <c r="CA200" s="174"/>
      <c r="CB200" s="174"/>
      <c r="CC200" s="44"/>
    </row>
    <row r="201" spans="1:81" ht="23.25">
      <c r="A201" s="26">
        <v>183</v>
      </c>
      <c r="B201" s="26" t="s">
        <v>1780</v>
      </c>
      <c r="C201" s="26" t="s">
        <v>4348</v>
      </c>
      <c r="D201" s="26" t="s">
        <v>782</v>
      </c>
      <c r="E201" s="26" t="s">
        <v>3771</v>
      </c>
      <c r="F201" s="26" t="s">
        <v>783</v>
      </c>
      <c r="G201" s="26" t="s">
        <v>784</v>
      </c>
      <c r="H201" s="121" t="s">
        <v>785</v>
      </c>
      <c r="I201" s="29" t="s">
        <v>1325</v>
      </c>
      <c r="J201" s="29">
        <v>9</v>
      </c>
      <c r="K201" s="30"/>
      <c r="M201" s="170">
        <v>148143</v>
      </c>
      <c r="N201" s="143">
        <v>159082</v>
      </c>
      <c r="O201" s="43">
        <v>125000</v>
      </c>
      <c r="T201" s="45"/>
      <c r="AL201" s="64">
        <v>150000</v>
      </c>
      <c r="AM201" s="38">
        <v>21430</v>
      </c>
      <c r="AN201" s="302">
        <f t="shared" si="6"/>
        <v>128570</v>
      </c>
      <c r="AO201" s="38">
        <v>100000</v>
      </c>
      <c r="AP201" s="63"/>
      <c r="AQ201" s="45"/>
      <c r="AR201" s="446">
        <v>18750</v>
      </c>
      <c r="AS201" s="152" t="s">
        <v>3374</v>
      </c>
      <c r="AT201" s="279" t="s">
        <v>3375</v>
      </c>
      <c r="AU201" s="279" t="s">
        <v>3376</v>
      </c>
      <c r="AV201" s="279" t="s">
        <v>138</v>
      </c>
      <c r="AW201" s="279" t="s">
        <v>139</v>
      </c>
      <c r="AX201" s="279" t="s">
        <v>140</v>
      </c>
      <c r="AY201" s="279" t="s">
        <v>1324</v>
      </c>
      <c r="AZ201" s="279" t="s">
        <v>1325</v>
      </c>
      <c r="BA201" s="280">
        <v>20045</v>
      </c>
      <c r="BB201" s="279" t="s">
        <v>141</v>
      </c>
      <c r="BC201" s="279" t="s">
        <v>142</v>
      </c>
      <c r="BD201" s="279" t="s">
        <v>3441</v>
      </c>
      <c r="BE201" s="279"/>
      <c r="BF201" s="279" t="s">
        <v>143</v>
      </c>
      <c r="BG201" s="279" t="s">
        <v>1324</v>
      </c>
      <c r="BH201" s="279" t="s">
        <v>1325</v>
      </c>
      <c r="BI201" s="279">
        <v>20003</v>
      </c>
      <c r="BJ201" s="279" t="s">
        <v>2112</v>
      </c>
      <c r="BK201" s="279"/>
      <c r="BL201" s="279"/>
      <c r="BM201" s="279" t="s">
        <v>144</v>
      </c>
      <c r="BN201" s="279" t="s">
        <v>145</v>
      </c>
      <c r="BO201" s="279" t="s">
        <v>146</v>
      </c>
      <c r="BP201" s="279"/>
      <c r="BQ201" s="166"/>
      <c r="BR201" s="166" t="s">
        <v>147</v>
      </c>
      <c r="BS201" s="279" t="s">
        <v>148</v>
      </c>
      <c r="BT201" s="279"/>
      <c r="BU201" s="279"/>
      <c r="BV201" s="279"/>
      <c r="BW201" s="279"/>
      <c r="BX201" s="174" t="s">
        <v>149</v>
      </c>
      <c r="BY201" s="174" t="s">
        <v>151</v>
      </c>
      <c r="BZ201" s="348" t="s">
        <v>150</v>
      </c>
      <c r="CA201" s="174"/>
      <c r="CB201" s="174"/>
      <c r="CC201" s="44"/>
    </row>
    <row r="202" spans="1:81" s="208" customFormat="1" ht="23.25">
      <c r="A202" s="185">
        <v>185</v>
      </c>
      <c r="B202" s="185"/>
      <c r="C202" s="185" t="s">
        <v>1760</v>
      </c>
      <c r="D202" s="185" t="s">
        <v>178</v>
      </c>
      <c r="E202" s="185" t="s">
        <v>3771</v>
      </c>
      <c r="F202" s="185" t="s">
        <v>179</v>
      </c>
      <c r="G202" s="185" t="s">
        <v>180</v>
      </c>
      <c r="H202" s="210" t="s">
        <v>181</v>
      </c>
      <c r="I202" s="186" t="s">
        <v>1046</v>
      </c>
      <c r="J202" s="186">
        <v>8</v>
      </c>
      <c r="K202" s="187"/>
      <c r="M202" s="189">
        <v>57840</v>
      </c>
      <c r="N202" s="405">
        <v>74128</v>
      </c>
      <c r="O202" s="211">
        <v>10000</v>
      </c>
      <c r="P202" s="207" t="s">
        <v>182</v>
      </c>
      <c r="Q202" s="207"/>
      <c r="R202" s="207"/>
      <c r="T202" s="212"/>
      <c r="Z202" s="213"/>
      <c r="AB202" s="214"/>
      <c r="AF202" s="215"/>
      <c r="AH202" s="213"/>
      <c r="AL202" s="198">
        <v>150000</v>
      </c>
      <c r="AM202" s="199">
        <f t="shared" si="4"/>
        <v>0</v>
      </c>
      <c r="AN202" s="302">
        <f t="shared" si="6"/>
        <v>150000</v>
      </c>
      <c r="AO202" s="199">
        <v>100000</v>
      </c>
      <c r="AP202" s="238"/>
      <c r="AQ202" s="212"/>
      <c r="AR202" s="446">
        <v>18750</v>
      </c>
      <c r="AS202" s="200" t="s">
        <v>3030</v>
      </c>
      <c r="AT202" s="401" t="s">
        <v>3031</v>
      </c>
      <c r="AU202" s="401" t="s">
        <v>3032</v>
      </c>
      <c r="AV202" s="401" t="s">
        <v>152</v>
      </c>
      <c r="AW202" s="401" t="s">
        <v>153</v>
      </c>
      <c r="AX202" s="401" t="s">
        <v>154</v>
      </c>
      <c r="AY202" s="401" t="s">
        <v>155</v>
      </c>
      <c r="AZ202" s="401" t="s">
        <v>1046</v>
      </c>
      <c r="BA202" s="402">
        <v>75201</v>
      </c>
      <c r="BB202" s="401" t="s">
        <v>156</v>
      </c>
      <c r="BC202" s="401" t="s">
        <v>157</v>
      </c>
      <c r="BD202" s="401" t="s">
        <v>158</v>
      </c>
      <c r="BE202" s="401"/>
      <c r="BF202" s="401" t="s">
        <v>159</v>
      </c>
      <c r="BG202" s="401" t="s">
        <v>3807</v>
      </c>
      <c r="BH202" s="401" t="s">
        <v>3543</v>
      </c>
      <c r="BI202" s="401">
        <v>22202</v>
      </c>
      <c r="BJ202" s="401" t="s">
        <v>2112</v>
      </c>
      <c r="BK202" s="401"/>
      <c r="BL202" s="401"/>
      <c r="BM202" s="221" t="s">
        <v>160</v>
      </c>
      <c r="BN202" s="397" t="s">
        <v>3695</v>
      </c>
      <c r="BO202" s="397" t="s">
        <v>161</v>
      </c>
      <c r="BP202" s="397" t="s">
        <v>3032</v>
      </c>
      <c r="BQ202" s="399" t="s">
        <v>3696</v>
      </c>
      <c r="BR202" s="398" t="s">
        <v>3697</v>
      </c>
      <c r="BS202" s="221" t="s">
        <v>3698</v>
      </c>
      <c r="BT202" s="397"/>
      <c r="BU202" s="397"/>
      <c r="BV202" s="221" t="s">
        <v>3699</v>
      </c>
      <c r="BW202" s="200"/>
      <c r="BX202" s="397" t="s">
        <v>3700</v>
      </c>
      <c r="BY202" s="397" t="s">
        <v>3701</v>
      </c>
      <c r="BZ202" s="200"/>
      <c r="CA202" s="200"/>
      <c r="CB202" s="200"/>
      <c r="CC202" s="216"/>
    </row>
    <row r="203" spans="1:81" ht="23.25">
      <c r="A203" s="26">
        <v>150</v>
      </c>
      <c r="C203" s="26" t="s">
        <v>1302</v>
      </c>
      <c r="D203" s="26" t="s">
        <v>3773</v>
      </c>
      <c r="E203" s="26" t="s">
        <v>3771</v>
      </c>
      <c r="F203" s="26" t="s">
        <v>183</v>
      </c>
      <c r="G203" s="26" t="s">
        <v>184</v>
      </c>
      <c r="H203" s="121" t="s">
        <v>185</v>
      </c>
      <c r="I203" s="29" t="s">
        <v>3531</v>
      </c>
      <c r="J203" s="29">
        <v>16</v>
      </c>
      <c r="K203" s="30"/>
      <c r="M203" s="170">
        <v>573640</v>
      </c>
      <c r="N203" s="143">
        <v>592052</v>
      </c>
      <c r="O203" s="43">
        <v>125000</v>
      </c>
      <c r="T203" s="45"/>
      <c r="AL203" s="64">
        <v>150000</v>
      </c>
      <c r="AM203" s="38">
        <f aca="true" t="shared" si="7" ref="AM203:AM260">SUM(T203+V203+X203+Z203+AB203+AD203+AF203+AH203+AJ203)</f>
        <v>0</v>
      </c>
      <c r="AN203" s="302">
        <f t="shared" si="6"/>
        <v>150000</v>
      </c>
      <c r="AO203" s="38">
        <v>100000</v>
      </c>
      <c r="AP203" s="63">
        <v>15000</v>
      </c>
      <c r="AQ203" s="45"/>
      <c r="AR203" s="446">
        <v>18750</v>
      </c>
      <c r="AS203" s="152" t="s">
        <v>18</v>
      </c>
      <c r="AT203" s="26" t="s">
        <v>19</v>
      </c>
      <c r="AU203" s="26" t="s">
        <v>20</v>
      </c>
      <c r="AV203" s="279" t="s">
        <v>1550</v>
      </c>
      <c r="AW203" s="279"/>
      <c r="AX203" s="26" t="s">
        <v>1116</v>
      </c>
      <c r="AY203" s="26" t="s">
        <v>1117</v>
      </c>
      <c r="AZ203" s="26" t="s">
        <v>3531</v>
      </c>
      <c r="BA203" s="40">
        <v>48503</v>
      </c>
      <c r="BB203" s="279" t="s">
        <v>1118</v>
      </c>
      <c r="BC203" s="26" t="s">
        <v>1119</v>
      </c>
      <c r="BD203" s="26" t="s">
        <v>1120</v>
      </c>
      <c r="BE203" s="26"/>
      <c r="BF203" s="26"/>
      <c r="BG203" s="26"/>
      <c r="BH203" s="26"/>
      <c r="BI203" s="26"/>
      <c r="BJ203" s="26"/>
      <c r="BK203" s="26" t="s">
        <v>1121</v>
      </c>
      <c r="BL203" s="26"/>
      <c r="BM203" s="26" t="s">
        <v>1122</v>
      </c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56"/>
      <c r="BY203" s="56"/>
      <c r="BZ203" s="56"/>
      <c r="CA203" s="56"/>
      <c r="CB203" s="56"/>
      <c r="CC203" s="44"/>
    </row>
    <row r="204" spans="1:81" ht="23.25">
      <c r="A204" s="26">
        <v>151</v>
      </c>
      <c r="C204" s="26" t="s">
        <v>1337</v>
      </c>
      <c r="D204" s="26" t="s">
        <v>3774</v>
      </c>
      <c r="E204" s="26" t="s">
        <v>3771</v>
      </c>
      <c r="F204" s="26" t="s">
        <v>186</v>
      </c>
      <c r="G204" s="26" t="s">
        <v>2176</v>
      </c>
      <c r="H204" s="121" t="s">
        <v>3105</v>
      </c>
      <c r="I204" s="29" t="s">
        <v>1737</v>
      </c>
      <c r="J204" s="29">
        <v>6</v>
      </c>
      <c r="K204" s="30"/>
      <c r="M204" s="170">
        <v>42074</v>
      </c>
      <c r="N204" s="143">
        <v>57654</v>
      </c>
      <c r="O204" s="43">
        <v>125000</v>
      </c>
      <c r="T204" s="45"/>
      <c r="AL204" s="64">
        <v>150000</v>
      </c>
      <c r="AM204" s="38">
        <f t="shared" si="7"/>
        <v>0</v>
      </c>
      <c r="AN204" s="302">
        <f t="shared" si="6"/>
        <v>150000</v>
      </c>
      <c r="AO204" s="38">
        <v>100000</v>
      </c>
      <c r="AP204" s="63"/>
      <c r="AQ204" s="45"/>
      <c r="AR204" s="446">
        <v>18750</v>
      </c>
      <c r="AS204" s="152" t="s">
        <v>4156</v>
      </c>
      <c r="AT204" s="26" t="s">
        <v>4157</v>
      </c>
      <c r="AU204" s="26" t="s">
        <v>4158</v>
      </c>
      <c r="AV204" s="26" t="s">
        <v>1123</v>
      </c>
      <c r="AW204" s="26"/>
      <c r="AX204" s="26" t="s">
        <v>1124</v>
      </c>
      <c r="AY204" s="26" t="s">
        <v>2356</v>
      </c>
      <c r="AZ204" s="26" t="s">
        <v>1737</v>
      </c>
      <c r="BA204" s="40">
        <v>44111</v>
      </c>
      <c r="BB204" s="26" t="s">
        <v>3441</v>
      </c>
      <c r="BC204" s="26" t="s">
        <v>3441</v>
      </c>
      <c r="BD204" s="26"/>
      <c r="BE204" s="26"/>
      <c r="BF204" s="26"/>
      <c r="BG204" s="26"/>
      <c r="BH204" s="26"/>
      <c r="BI204" s="26"/>
      <c r="BJ204" s="26"/>
      <c r="BK204" s="26"/>
      <c r="BL204" s="26"/>
      <c r="BM204" s="26" t="s">
        <v>1125</v>
      </c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56"/>
      <c r="BY204" s="56"/>
      <c r="BZ204" s="56"/>
      <c r="CA204" s="56"/>
      <c r="CB204" s="56"/>
      <c r="CC204" s="44"/>
    </row>
    <row r="205" spans="1:80" s="231" customFormat="1" ht="17.25" customHeight="1">
      <c r="A205" s="222">
        <v>225</v>
      </c>
      <c r="B205" s="222" t="s">
        <v>3269</v>
      </c>
      <c r="C205" s="222" t="s">
        <v>3522</v>
      </c>
      <c r="D205" s="222" t="s">
        <v>1760</v>
      </c>
      <c r="E205" s="222" t="s">
        <v>3771</v>
      </c>
      <c r="F205" s="222" t="s">
        <v>3777</v>
      </c>
      <c r="G205" s="222" t="s">
        <v>3271</v>
      </c>
      <c r="H205" s="222" t="s">
        <v>3778</v>
      </c>
      <c r="I205" s="222" t="s">
        <v>1046</v>
      </c>
      <c r="J205" s="222">
        <v>22</v>
      </c>
      <c r="K205" s="224"/>
      <c r="M205" s="412">
        <v>156332</v>
      </c>
      <c r="N205" s="226">
        <v>197480</v>
      </c>
      <c r="O205" s="227"/>
      <c r="P205" s="228"/>
      <c r="Q205" s="228"/>
      <c r="R205" s="228"/>
      <c r="S205" s="269"/>
      <c r="T205" s="227"/>
      <c r="U205" s="230"/>
      <c r="X205" s="232"/>
      <c r="Y205" s="230"/>
      <c r="Z205" s="226"/>
      <c r="AB205" s="227"/>
      <c r="AC205" s="230"/>
      <c r="AF205" s="233"/>
      <c r="AH205" s="226"/>
      <c r="AJ205" s="232"/>
      <c r="AK205" s="230"/>
      <c r="AL205" s="244">
        <v>150000</v>
      </c>
      <c r="AM205" s="234">
        <f t="shared" si="7"/>
        <v>0</v>
      </c>
      <c r="AN205" s="302">
        <f t="shared" si="6"/>
        <v>150000</v>
      </c>
      <c r="AO205" s="234">
        <v>100000</v>
      </c>
      <c r="AP205" s="227">
        <v>5000</v>
      </c>
      <c r="AQ205" s="227"/>
      <c r="AR205" s="446">
        <v>18750</v>
      </c>
      <c r="AS205" s="415" t="s">
        <v>1070</v>
      </c>
      <c r="AT205" s="415" t="s">
        <v>1071</v>
      </c>
      <c r="AU205" s="415" t="s">
        <v>1072</v>
      </c>
      <c r="AV205" s="231" t="s">
        <v>3321</v>
      </c>
      <c r="AW205" s="231" t="s">
        <v>3322</v>
      </c>
      <c r="AX205" s="228" t="s">
        <v>3323</v>
      </c>
      <c r="AY205" s="231" t="s">
        <v>3324</v>
      </c>
      <c r="AZ205" s="231" t="s">
        <v>1046</v>
      </c>
      <c r="BA205" s="231">
        <v>77477</v>
      </c>
      <c r="BB205" s="414" t="s">
        <v>1962</v>
      </c>
      <c r="BC205" s="414"/>
      <c r="BD205" s="414"/>
      <c r="BE205" s="414"/>
      <c r="BF205" s="414" t="s">
        <v>1963</v>
      </c>
      <c r="BG205" s="414" t="s">
        <v>1964</v>
      </c>
      <c r="BH205" s="414" t="s">
        <v>1046</v>
      </c>
      <c r="BI205" s="414">
        <v>77477</v>
      </c>
      <c r="BJ205" s="414" t="s">
        <v>1632</v>
      </c>
      <c r="BK205" s="415" t="s">
        <v>1972</v>
      </c>
      <c r="BL205" s="413"/>
      <c r="BM205" s="415" t="s">
        <v>2684</v>
      </c>
      <c r="BN205" s="414"/>
      <c r="BO205" s="414" t="s">
        <v>1973</v>
      </c>
      <c r="BP205" s="414"/>
      <c r="BQ205" s="416" t="s">
        <v>1974</v>
      </c>
      <c r="BR205" s="416" t="s">
        <v>1975</v>
      </c>
      <c r="BS205" s="415" t="s">
        <v>1976</v>
      </c>
      <c r="BT205" s="414" t="s">
        <v>1977</v>
      </c>
      <c r="BU205" s="414" t="s">
        <v>1978</v>
      </c>
      <c r="BV205" s="416" t="s">
        <v>1979</v>
      </c>
      <c r="BW205" s="414"/>
      <c r="BX205" s="414" t="s">
        <v>2684</v>
      </c>
      <c r="BY205" s="414" t="s">
        <v>1973</v>
      </c>
      <c r="BZ205" s="414"/>
      <c r="CA205" s="414"/>
      <c r="CB205" s="414"/>
    </row>
    <row r="206" spans="1:81" s="208" customFormat="1" ht="23.25">
      <c r="A206" s="185">
        <v>152</v>
      </c>
      <c r="B206" s="185"/>
      <c r="C206" s="185" t="s">
        <v>3106</v>
      </c>
      <c r="D206" s="185" t="s">
        <v>3775</v>
      </c>
      <c r="E206" s="185" t="s">
        <v>3771</v>
      </c>
      <c r="F206" s="185" t="s">
        <v>3107</v>
      </c>
      <c r="G206" s="185" t="s">
        <v>2926</v>
      </c>
      <c r="H206" s="210" t="s">
        <v>3108</v>
      </c>
      <c r="I206" s="186" t="s">
        <v>4296</v>
      </c>
      <c r="J206" s="186">
        <v>4</v>
      </c>
      <c r="K206" s="187"/>
      <c r="M206" s="189">
        <v>70488</v>
      </c>
      <c r="N206" s="405">
        <v>98374</v>
      </c>
      <c r="O206" s="211">
        <v>82000</v>
      </c>
      <c r="P206" s="207" t="s">
        <v>3109</v>
      </c>
      <c r="Q206" s="193">
        <v>2612</v>
      </c>
      <c r="R206" s="207"/>
      <c r="S206" s="208">
        <v>1832</v>
      </c>
      <c r="T206" s="212"/>
      <c r="Z206" s="213"/>
      <c r="AB206" s="214"/>
      <c r="AF206" s="215"/>
      <c r="AH206" s="213"/>
      <c r="AL206" s="198">
        <v>150000</v>
      </c>
      <c r="AM206" s="199">
        <f t="shared" si="7"/>
        <v>0</v>
      </c>
      <c r="AN206" s="302">
        <f t="shared" si="6"/>
        <v>150000</v>
      </c>
      <c r="AO206" s="199">
        <v>100000</v>
      </c>
      <c r="AP206" s="238"/>
      <c r="AQ206" s="212"/>
      <c r="AR206" s="446">
        <v>18750</v>
      </c>
      <c r="AS206" s="200" t="s">
        <v>4159</v>
      </c>
      <c r="AT206" s="401" t="s">
        <v>4160</v>
      </c>
      <c r="AU206" s="401" t="s">
        <v>4161</v>
      </c>
      <c r="AV206" s="200" t="s">
        <v>1126</v>
      </c>
      <c r="AW206" s="397" t="s">
        <v>1127</v>
      </c>
      <c r="AX206" s="397" t="s">
        <v>1980</v>
      </c>
      <c r="AY206" s="397" t="s">
        <v>1128</v>
      </c>
      <c r="AZ206" s="397" t="s">
        <v>4296</v>
      </c>
      <c r="BA206" s="397">
        <v>2886</v>
      </c>
      <c r="BB206" s="221" t="s">
        <v>1129</v>
      </c>
      <c r="BC206" s="221" t="s">
        <v>1130</v>
      </c>
      <c r="BD206" s="221" t="s">
        <v>1981</v>
      </c>
      <c r="BE206" s="397"/>
      <c r="BF206" s="221" t="s">
        <v>1982</v>
      </c>
      <c r="BG206" s="397" t="s">
        <v>1128</v>
      </c>
      <c r="BH206" s="397" t="s">
        <v>4296</v>
      </c>
      <c r="BI206" s="397">
        <v>2886</v>
      </c>
      <c r="BJ206" s="397" t="s">
        <v>2000</v>
      </c>
      <c r="BK206" s="200"/>
      <c r="BL206" s="200"/>
      <c r="BM206" s="200" t="s">
        <v>1983</v>
      </c>
      <c r="BN206" s="221" t="s">
        <v>1984</v>
      </c>
      <c r="BO206" s="221" t="s">
        <v>1131</v>
      </c>
      <c r="BP206" s="221" t="s">
        <v>4161</v>
      </c>
      <c r="BQ206" s="200" t="s">
        <v>1985</v>
      </c>
      <c r="BR206" s="399" t="s">
        <v>1986</v>
      </c>
      <c r="BS206" s="200" t="s">
        <v>1132</v>
      </c>
      <c r="BT206" s="397" t="s">
        <v>1987</v>
      </c>
      <c r="BU206" s="397" t="s">
        <v>1988</v>
      </c>
      <c r="BV206" s="200" t="s">
        <v>1989</v>
      </c>
      <c r="BW206" s="200"/>
      <c r="BX206" s="397" t="s">
        <v>1560</v>
      </c>
      <c r="BY206" s="397" t="s">
        <v>1133</v>
      </c>
      <c r="BZ206" s="200"/>
      <c r="CA206" s="200"/>
      <c r="CB206" s="200"/>
      <c r="CC206" s="216"/>
    </row>
    <row r="207" spans="1:81" ht="23.25">
      <c r="A207" s="26">
        <v>174</v>
      </c>
      <c r="B207" s="26" t="s">
        <v>3524</v>
      </c>
      <c r="C207" s="26" t="s">
        <v>4348</v>
      </c>
      <c r="D207" s="26" t="s">
        <v>4348</v>
      </c>
      <c r="E207" s="26" t="s">
        <v>3771</v>
      </c>
      <c r="F207" s="26" t="s">
        <v>3110</v>
      </c>
      <c r="G207" s="26" t="s">
        <v>3111</v>
      </c>
      <c r="H207" s="121" t="s">
        <v>3112</v>
      </c>
      <c r="I207" s="29" t="s">
        <v>1046</v>
      </c>
      <c r="J207" s="29">
        <v>6</v>
      </c>
      <c r="K207" s="30"/>
      <c r="M207" s="170">
        <v>50150</v>
      </c>
      <c r="N207" s="143">
        <v>66544</v>
      </c>
      <c r="O207" s="43">
        <v>210000</v>
      </c>
      <c r="T207" s="45"/>
      <c r="AL207" s="64">
        <v>150000</v>
      </c>
      <c r="AM207" s="38">
        <v>18000</v>
      </c>
      <c r="AN207" s="302">
        <f t="shared" si="6"/>
        <v>132000</v>
      </c>
      <c r="AO207" s="38">
        <v>100000</v>
      </c>
      <c r="AP207" s="63"/>
      <c r="AQ207" s="45"/>
      <c r="AR207" s="446">
        <v>18750</v>
      </c>
      <c r="AS207" s="152" t="s">
        <v>4162</v>
      </c>
      <c r="AT207" s="26" t="s">
        <v>4163</v>
      </c>
      <c r="AU207" s="26" t="s">
        <v>4164</v>
      </c>
      <c r="AV207" s="26" t="s">
        <v>1134</v>
      </c>
      <c r="AW207" s="26"/>
      <c r="AX207" s="26" t="s">
        <v>1135</v>
      </c>
      <c r="AY207" s="26" t="s">
        <v>4474</v>
      </c>
      <c r="AZ207" s="26" t="s">
        <v>1046</v>
      </c>
      <c r="BA207" s="40">
        <v>77021</v>
      </c>
      <c r="BB207" s="26" t="s">
        <v>1136</v>
      </c>
      <c r="BC207" s="26" t="s">
        <v>4448</v>
      </c>
      <c r="BD207" s="26" t="s">
        <v>4449</v>
      </c>
      <c r="BE207" s="26"/>
      <c r="BF207" s="26"/>
      <c r="BG207" s="26"/>
      <c r="BH207" s="26"/>
      <c r="BI207" s="26"/>
      <c r="BJ207" s="26"/>
      <c r="BK207" s="26" t="s">
        <v>4450</v>
      </c>
      <c r="BL207" s="26"/>
      <c r="BM207" s="26" t="s">
        <v>4451</v>
      </c>
      <c r="BN207" s="26"/>
      <c r="BO207" s="26"/>
      <c r="BP207" s="26"/>
      <c r="BQ207" s="44"/>
      <c r="BR207" s="44" t="s">
        <v>4452</v>
      </c>
      <c r="BS207" s="26"/>
      <c r="BT207" s="26"/>
      <c r="BU207" s="26"/>
      <c r="BV207" s="26"/>
      <c r="BW207" s="26"/>
      <c r="BX207" s="56" t="s">
        <v>4453</v>
      </c>
      <c r="BY207" s="56" t="s">
        <v>4455</v>
      </c>
      <c r="BZ207" s="150" t="s">
        <v>4454</v>
      </c>
      <c r="CA207" s="56"/>
      <c r="CB207" s="56"/>
      <c r="CC207" s="44"/>
    </row>
    <row r="208" spans="1:81" ht="34.5">
      <c r="A208" s="26">
        <v>170</v>
      </c>
      <c r="B208" s="26" t="s">
        <v>1147</v>
      </c>
      <c r="C208" s="26" t="s">
        <v>1148</v>
      </c>
      <c r="D208" s="26" t="s">
        <v>1149</v>
      </c>
      <c r="E208" s="26" t="s">
        <v>3771</v>
      </c>
      <c r="F208" s="26" t="s">
        <v>1150</v>
      </c>
      <c r="G208" s="26" t="s">
        <v>1151</v>
      </c>
      <c r="H208" s="121" t="s">
        <v>1152</v>
      </c>
      <c r="I208" s="29" t="s">
        <v>2914</v>
      </c>
      <c r="J208" s="29">
        <v>7</v>
      </c>
      <c r="K208" s="30"/>
      <c r="M208" s="170">
        <v>147670</v>
      </c>
      <c r="N208" s="143">
        <v>187348</v>
      </c>
      <c r="O208" s="43">
        <v>160000</v>
      </c>
      <c r="P208" s="25" t="s">
        <v>1153</v>
      </c>
      <c r="Q208" s="32">
        <v>6873</v>
      </c>
      <c r="S208" s="17">
        <v>3873</v>
      </c>
      <c r="T208" s="499">
        <v>25000</v>
      </c>
      <c r="AL208" s="64">
        <v>150000</v>
      </c>
      <c r="AM208" s="38">
        <v>22000</v>
      </c>
      <c r="AN208" s="302">
        <f t="shared" si="6"/>
        <v>128000</v>
      </c>
      <c r="AO208" s="38">
        <v>100000</v>
      </c>
      <c r="AP208" s="63">
        <v>7500</v>
      </c>
      <c r="AQ208" s="45">
        <v>11000</v>
      </c>
      <c r="AR208" s="446">
        <v>18750</v>
      </c>
      <c r="AS208" s="152" t="s">
        <v>4165</v>
      </c>
      <c r="AT208" s="279" t="s">
        <v>4166</v>
      </c>
      <c r="AU208" s="279" t="s">
        <v>843</v>
      </c>
      <c r="AV208" s="279" t="s">
        <v>4456</v>
      </c>
      <c r="AW208" s="279" t="s">
        <v>4457</v>
      </c>
      <c r="AX208" s="279" t="s">
        <v>4458</v>
      </c>
      <c r="AY208" s="279" t="s">
        <v>4459</v>
      </c>
      <c r="AZ208" s="279" t="s">
        <v>2914</v>
      </c>
      <c r="BA208" s="280">
        <v>95112</v>
      </c>
      <c r="BB208" s="279" t="s">
        <v>4460</v>
      </c>
      <c r="BC208" s="279" t="s">
        <v>4461</v>
      </c>
      <c r="BD208" s="279" t="s">
        <v>3441</v>
      </c>
      <c r="BE208" s="279"/>
      <c r="BF208" s="279" t="s">
        <v>4462</v>
      </c>
      <c r="BG208" s="279" t="s">
        <v>4459</v>
      </c>
      <c r="BH208" s="279" t="s">
        <v>2914</v>
      </c>
      <c r="BI208" s="280">
        <v>95112</v>
      </c>
      <c r="BJ208" s="279" t="s">
        <v>1679</v>
      </c>
      <c r="BK208" s="279" t="s">
        <v>1584</v>
      </c>
      <c r="BL208" s="279"/>
      <c r="BM208" s="388" t="s">
        <v>1585</v>
      </c>
      <c r="BN208" s="279"/>
      <c r="BO208" s="279" t="s">
        <v>1586</v>
      </c>
      <c r="BP208" s="279"/>
      <c r="BQ208" s="65"/>
      <c r="BR208" s="65" t="s">
        <v>1587</v>
      </c>
      <c r="BS208" s="279" t="s">
        <v>1588</v>
      </c>
      <c r="BT208" s="279"/>
      <c r="BU208" s="279"/>
      <c r="BV208" s="279"/>
      <c r="BW208" s="279"/>
      <c r="BX208" s="174" t="s">
        <v>1589</v>
      </c>
      <c r="BY208" s="174" t="s">
        <v>1590</v>
      </c>
      <c r="BZ208" s="174"/>
      <c r="CA208" s="174"/>
      <c r="CB208" s="174"/>
      <c r="CC208" s="44"/>
    </row>
    <row r="209" spans="1:81" ht="23.25">
      <c r="A209" s="26">
        <v>158</v>
      </c>
      <c r="C209" s="26" t="s">
        <v>1360</v>
      </c>
      <c r="D209" s="26" t="s">
        <v>1154</v>
      </c>
      <c r="E209" s="26" t="s">
        <v>3771</v>
      </c>
      <c r="F209" s="26" t="s">
        <v>1155</v>
      </c>
      <c r="G209" s="26" t="s">
        <v>1447</v>
      </c>
      <c r="H209" s="121" t="s">
        <v>1156</v>
      </c>
      <c r="I209" s="29" t="s">
        <v>4305</v>
      </c>
      <c r="J209" s="29">
        <v>6</v>
      </c>
      <c r="K209" s="30"/>
      <c r="M209" s="170">
        <v>865627</v>
      </c>
      <c r="N209" s="143">
        <v>876117</v>
      </c>
      <c r="O209" s="43">
        <v>150000</v>
      </c>
      <c r="T209" s="45"/>
      <c r="AL209" s="64">
        <v>150000</v>
      </c>
      <c r="AM209" s="38">
        <v>21430</v>
      </c>
      <c r="AN209" s="302">
        <f t="shared" si="6"/>
        <v>128570</v>
      </c>
      <c r="AO209" s="38">
        <v>100000</v>
      </c>
      <c r="AP209" s="63"/>
      <c r="AQ209" s="45"/>
      <c r="AR209" s="446">
        <v>18750</v>
      </c>
      <c r="AS209" s="151" t="s">
        <v>844</v>
      </c>
      <c r="AT209" s="26" t="s">
        <v>845</v>
      </c>
      <c r="AU209" s="26" t="s">
        <v>846</v>
      </c>
      <c r="AV209" s="26" t="s">
        <v>1591</v>
      </c>
      <c r="AW209" s="26"/>
      <c r="AX209" s="26" t="s">
        <v>1592</v>
      </c>
      <c r="AY209" s="26" t="s">
        <v>1593</v>
      </c>
      <c r="AZ209" s="26" t="s">
        <v>4305</v>
      </c>
      <c r="BA209" s="40">
        <v>28358</v>
      </c>
      <c r="BB209" s="279" t="s">
        <v>1594</v>
      </c>
      <c r="BC209" s="26" t="s">
        <v>3441</v>
      </c>
      <c r="BD209" s="26" t="s">
        <v>1595</v>
      </c>
      <c r="BE209" s="26"/>
      <c r="BF209" s="26"/>
      <c r="BG209" s="26"/>
      <c r="BH209" s="26"/>
      <c r="BI209" s="26"/>
      <c r="BJ209" s="26"/>
      <c r="BK209" s="26" t="s">
        <v>1596</v>
      </c>
      <c r="BL209" s="26"/>
      <c r="BM209" s="26" t="s">
        <v>1597</v>
      </c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56"/>
      <c r="BY209" s="56"/>
      <c r="BZ209" s="56"/>
      <c r="CA209" s="56"/>
      <c r="CB209" s="56"/>
      <c r="CC209" s="44"/>
    </row>
    <row r="210" spans="1:81" s="264" customFormat="1" ht="23.25">
      <c r="A210" s="185">
        <v>149</v>
      </c>
      <c r="B210" s="185"/>
      <c r="C210" s="185" t="s">
        <v>1331</v>
      </c>
      <c r="D210" s="185" t="s">
        <v>3772</v>
      </c>
      <c r="E210" s="185" t="s">
        <v>3771</v>
      </c>
      <c r="F210" s="185" t="s">
        <v>1157</v>
      </c>
      <c r="G210" s="185" t="s">
        <v>1158</v>
      </c>
      <c r="H210" s="186" t="s">
        <v>1159</v>
      </c>
      <c r="I210" s="186" t="s">
        <v>3536</v>
      </c>
      <c r="J210" s="186">
        <v>8</v>
      </c>
      <c r="K210" s="187"/>
      <c r="M210" s="189">
        <v>5119677</v>
      </c>
      <c r="N210" s="190">
        <v>4894187</v>
      </c>
      <c r="O210" s="191">
        <v>125250</v>
      </c>
      <c r="P210" s="192"/>
      <c r="Q210" s="192"/>
      <c r="R210" s="192"/>
      <c r="S210" s="208"/>
      <c r="T210" s="191"/>
      <c r="U210" s="439"/>
      <c r="X210" s="431"/>
      <c r="Y210" s="439"/>
      <c r="Z210" s="435"/>
      <c r="AB210" s="431"/>
      <c r="AC210" s="439"/>
      <c r="AF210" s="440"/>
      <c r="AH210" s="435"/>
      <c r="AJ210" s="441"/>
      <c r="AK210" s="439"/>
      <c r="AL210" s="198">
        <v>150000</v>
      </c>
      <c r="AM210" s="199">
        <f t="shared" si="7"/>
        <v>0</v>
      </c>
      <c r="AN210" s="302">
        <f t="shared" si="6"/>
        <v>150000</v>
      </c>
      <c r="AO210" s="199">
        <v>100000</v>
      </c>
      <c r="AP210" s="191"/>
      <c r="AQ210" s="191"/>
      <c r="AR210" s="446">
        <v>18750</v>
      </c>
      <c r="AS210" s="200" t="s">
        <v>777</v>
      </c>
      <c r="AT210" s="401" t="s">
        <v>778</v>
      </c>
      <c r="AU210" s="185" t="s">
        <v>1601</v>
      </c>
      <c r="AV210" s="401" t="s">
        <v>1598</v>
      </c>
      <c r="AW210" s="401"/>
      <c r="AX210" s="185" t="s">
        <v>1599</v>
      </c>
      <c r="AY210" s="185" t="s">
        <v>1600</v>
      </c>
      <c r="AZ210" s="185" t="s">
        <v>3536</v>
      </c>
      <c r="BA210" s="201">
        <v>1852</v>
      </c>
      <c r="BB210" s="200" t="s">
        <v>370</v>
      </c>
      <c r="BC210" s="221" t="s">
        <v>1456</v>
      </c>
      <c r="BD210" s="397" t="s">
        <v>1602</v>
      </c>
      <c r="BE210" s="397" t="s">
        <v>371</v>
      </c>
      <c r="BF210" s="397" t="s">
        <v>372</v>
      </c>
      <c r="BG210" s="397" t="s">
        <v>1600</v>
      </c>
      <c r="BH210" s="397" t="s">
        <v>3536</v>
      </c>
      <c r="BI210" s="397">
        <v>1852</v>
      </c>
      <c r="BJ210" s="397"/>
      <c r="BK210" s="200" t="s">
        <v>373</v>
      </c>
      <c r="BL210" s="200"/>
      <c r="BM210" s="221" t="s">
        <v>374</v>
      </c>
      <c r="BN210" s="397" t="s">
        <v>375</v>
      </c>
      <c r="BO210" s="397"/>
      <c r="BP210" s="397" t="s">
        <v>376</v>
      </c>
      <c r="BQ210" s="398" t="s">
        <v>377</v>
      </c>
      <c r="BR210" s="399"/>
      <c r="BS210" s="221" t="s">
        <v>378</v>
      </c>
      <c r="BT210" s="397" t="s">
        <v>379</v>
      </c>
      <c r="BU210" s="397"/>
      <c r="BV210" s="398" t="s">
        <v>380</v>
      </c>
      <c r="BW210" s="399"/>
      <c r="BX210" s="397" t="s">
        <v>381</v>
      </c>
      <c r="BY210" s="397" t="s">
        <v>382</v>
      </c>
      <c r="BZ210" s="399"/>
      <c r="CA210" s="399"/>
      <c r="CB210" s="399"/>
      <c r="CC210" s="196"/>
    </row>
    <row r="211" spans="1:81" s="56" customFormat="1" ht="23.25">
      <c r="A211" s="26">
        <v>155</v>
      </c>
      <c r="B211" s="26" t="s">
        <v>3736</v>
      </c>
      <c r="C211" s="26" t="s">
        <v>3269</v>
      </c>
      <c r="D211" s="26" t="s">
        <v>1658</v>
      </c>
      <c r="E211" s="26" t="s">
        <v>3771</v>
      </c>
      <c r="F211" s="26" t="s">
        <v>2552</v>
      </c>
      <c r="G211" s="26" t="s">
        <v>1447</v>
      </c>
      <c r="H211" s="29" t="s">
        <v>2553</v>
      </c>
      <c r="I211" s="29" t="s">
        <v>4322</v>
      </c>
      <c r="J211" s="29">
        <v>3</v>
      </c>
      <c r="K211" s="30"/>
      <c r="M211" s="170">
        <v>32774</v>
      </c>
      <c r="N211" s="35">
        <v>40891</v>
      </c>
      <c r="O211" s="33">
        <v>125000</v>
      </c>
      <c r="P211" s="51" t="s">
        <v>2554</v>
      </c>
      <c r="Q211" s="51"/>
      <c r="R211" s="32">
        <v>436</v>
      </c>
      <c r="S211" s="17">
        <v>2995</v>
      </c>
      <c r="T211" s="33"/>
      <c r="U211" s="78"/>
      <c r="X211" s="81"/>
      <c r="Y211" s="78"/>
      <c r="Z211" s="79"/>
      <c r="AB211" s="81"/>
      <c r="AC211" s="78"/>
      <c r="AF211" s="82"/>
      <c r="AH211" s="79"/>
      <c r="AJ211" s="80"/>
      <c r="AK211" s="78"/>
      <c r="AL211" s="64">
        <v>150000</v>
      </c>
      <c r="AM211" s="38">
        <f t="shared" si="7"/>
        <v>0</v>
      </c>
      <c r="AN211" s="302">
        <f t="shared" si="6"/>
        <v>150000</v>
      </c>
      <c r="AO211" s="38">
        <v>100000</v>
      </c>
      <c r="AP211" s="33"/>
      <c r="AQ211" s="33"/>
      <c r="AR211" s="446">
        <v>18750</v>
      </c>
      <c r="AS211" s="151" t="s">
        <v>433</v>
      </c>
      <c r="AT211" s="384" t="s">
        <v>434</v>
      </c>
      <c r="AU211" s="384" t="s">
        <v>435</v>
      </c>
      <c r="AV211" s="384" t="s">
        <v>1603</v>
      </c>
      <c r="AW211" s="384" t="s">
        <v>1604</v>
      </c>
      <c r="AX211" s="384" t="s">
        <v>1605</v>
      </c>
      <c r="AY211" s="384" t="s">
        <v>1606</v>
      </c>
      <c r="AZ211" s="384" t="s">
        <v>4322</v>
      </c>
      <c r="BA211" s="385">
        <v>4401</v>
      </c>
      <c r="BB211" s="389" t="s">
        <v>1607</v>
      </c>
      <c r="BC211" s="384" t="s">
        <v>1608</v>
      </c>
      <c r="BD211" s="384" t="s">
        <v>1609</v>
      </c>
      <c r="BE211" s="384"/>
      <c r="BF211" s="384" t="s">
        <v>1610</v>
      </c>
      <c r="BG211" s="384" t="s">
        <v>1611</v>
      </c>
      <c r="BH211" s="384" t="s">
        <v>4322</v>
      </c>
      <c r="BI211" s="384">
        <v>4430</v>
      </c>
      <c r="BJ211" s="384" t="s">
        <v>949</v>
      </c>
      <c r="BK211" s="384"/>
      <c r="BL211" s="384"/>
      <c r="BM211" s="384" t="s">
        <v>1612</v>
      </c>
      <c r="BN211" s="384" t="s">
        <v>1613</v>
      </c>
      <c r="BO211" s="384" t="s">
        <v>1614</v>
      </c>
      <c r="BP211" s="384"/>
      <c r="BQ211" s="289"/>
      <c r="BR211" s="289" t="s">
        <v>1615</v>
      </c>
      <c r="BS211" s="384" t="s">
        <v>1616</v>
      </c>
      <c r="BT211" s="384"/>
      <c r="BU211" s="384"/>
      <c r="BV211" s="384"/>
      <c r="BW211" s="384"/>
      <c r="BX211" s="174" t="s">
        <v>1612</v>
      </c>
      <c r="BY211" s="174"/>
      <c r="BZ211" s="174"/>
      <c r="CA211" s="174"/>
      <c r="CB211" s="174"/>
      <c r="CC211" s="28"/>
    </row>
    <row r="212" spans="1:78" s="311" customFormat="1" ht="17.25" customHeight="1">
      <c r="A212" s="308">
        <v>233</v>
      </c>
      <c r="B212" s="308" t="s">
        <v>1760</v>
      </c>
      <c r="C212" s="308" t="s">
        <v>1354</v>
      </c>
      <c r="D212" s="308" t="s">
        <v>3269</v>
      </c>
      <c r="E212" s="272" t="s">
        <v>3771</v>
      </c>
      <c r="F212" s="308" t="s">
        <v>3481</v>
      </c>
      <c r="G212" s="308" t="s">
        <v>3482</v>
      </c>
      <c r="H212" s="308" t="s">
        <v>3483</v>
      </c>
      <c r="I212" s="308" t="s">
        <v>1329</v>
      </c>
      <c r="J212" s="308">
        <v>5</v>
      </c>
      <c r="K212" s="310"/>
      <c r="M212" s="293">
        <v>20995</v>
      </c>
      <c r="N212" s="312">
        <v>48235</v>
      </c>
      <c r="O212" s="313"/>
      <c r="P212" s="314"/>
      <c r="Q212" s="314"/>
      <c r="R212" s="314"/>
      <c r="S212" s="335"/>
      <c r="T212" s="313"/>
      <c r="U212" s="316"/>
      <c r="X212" s="317"/>
      <c r="Y212" s="316"/>
      <c r="Z212" s="312"/>
      <c r="AB212" s="313"/>
      <c r="AC212" s="316"/>
      <c r="AF212" s="318"/>
      <c r="AH212" s="312"/>
      <c r="AJ212" s="317"/>
      <c r="AK212" s="316"/>
      <c r="AL212" s="301">
        <v>150000</v>
      </c>
      <c r="AM212" s="302">
        <f t="shared" si="7"/>
        <v>0</v>
      </c>
      <c r="AN212" s="302">
        <f t="shared" si="6"/>
        <v>150000</v>
      </c>
      <c r="AO212" s="320">
        <v>100000</v>
      </c>
      <c r="AP212" s="342">
        <v>15250</v>
      </c>
      <c r="AQ212" s="313"/>
      <c r="AR212" s="446">
        <v>18750</v>
      </c>
      <c r="AS212" s="304" t="s">
        <v>1079</v>
      </c>
      <c r="AT212" s="304" t="s">
        <v>1080</v>
      </c>
      <c r="AU212" s="304" t="s">
        <v>1081</v>
      </c>
      <c r="AX212" s="314"/>
      <c r="BM212" s="322" t="s">
        <v>2678</v>
      </c>
      <c r="BX212" s="322" t="s">
        <v>2679</v>
      </c>
      <c r="BY212" s="337"/>
      <c r="BZ212" s="336"/>
    </row>
    <row r="213" spans="1:81" s="28" customFormat="1" ht="23.25">
      <c r="A213" s="26">
        <v>153</v>
      </c>
      <c r="B213" s="26"/>
      <c r="C213" s="26" t="s">
        <v>3269</v>
      </c>
      <c r="D213" s="26" t="s">
        <v>2555</v>
      </c>
      <c r="E213" s="26" t="s">
        <v>3771</v>
      </c>
      <c r="F213" s="26" t="s">
        <v>2556</v>
      </c>
      <c r="G213" s="26" t="s">
        <v>359</v>
      </c>
      <c r="H213" s="29" t="s">
        <v>2557</v>
      </c>
      <c r="I213" s="29" t="s">
        <v>860</v>
      </c>
      <c r="J213" s="29">
        <v>8</v>
      </c>
      <c r="K213" s="30"/>
      <c r="M213" s="170">
        <v>668254</v>
      </c>
      <c r="N213" s="35">
        <v>704016</v>
      </c>
      <c r="O213" s="33">
        <v>175000</v>
      </c>
      <c r="P213" s="51" t="s">
        <v>852</v>
      </c>
      <c r="Q213" s="32">
        <v>6140</v>
      </c>
      <c r="R213" s="51"/>
      <c r="S213" s="32">
        <v>13503</v>
      </c>
      <c r="T213" s="33"/>
      <c r="U213" s="34"/>
      <c r="V213" s="37"/>
      <c r="W213" s="34"/>
      <c r="X213" s="33"/>
      <c r="Y213" s="34"/>
      <c r="Z213" s="35"/>
      <c r="AB213" s="33"/>
      <c r="AC213" s="34"/>
      <c r="AF213" s="36"/>
      <c r="AH213" s="35"/>
      <c r="AJ213" s="37"/>
      <c r="AK213" s="34"/>
      <c r="AL213" s="64">
        <v>150000</v>
      </c>
      <c r="AM213" s="38">
        <v>22500</v>
      </c>
      <c r="AN213" s="302">
        <f t="shared" si="6"/>
        <v>127500</v>
      </c>
      <c r="AO213" s="38">
        <v>100000</v>
      </c>
      <c r="AP213" s="33"/>
      <c r="AQ213" s="33"/>
      <c r="AR213" s="446">
        <v>18750</v>
      </c>
      <c r="AS213" s="152" t="s">
        <v>295</v>
      </c>
      <c r="AT213" s="279" t="s">
        <v>296</v>
      </c>
      <c r="AU213" s="279" t="s">
        <v>297</v>
      </c>
      <c r="AV213" s="279" t="s">
        <v>1617</v>
      </c>
      <c r="AW213" s="279" t="s">
        <v>1618</v>
      </c>
      <c r="AX213" s="279" t="s">
        <v>1619</v>
      </c>
      <c r="AY213" s="279" t="s">
        <v>480</v>
      </c>
      <c r="AZ213" s="279" t="s">
        <v>860</v>
      </c>
      <c r="BA213" s="280">
        <v>10014</v>
      </c>
      <c r="BB213" s="279" t="s">
        <v>1620</v>
      </c>
      <c r="BC213" s="279" t="s">
        <v>1621</v>
      </c>
      <c r="BD213" s="279" t="s">
        <v>1622</v>
      </c>
      <c r="BE213" s="279"/>
      <c r="BF213" s="279" t="s">
        <v>1623</v>
      </c>
      <c r="BG213" s="279" t="s">
        <v>480</v>
      </c>
      <c r="BH213" s="279" t="s">
        <v>860</v>
      </c>
      <c r="BI213" s="280">
        <v>10023</v>
      </c>
      <c r="BJ213" s="279" t="s">
        <v>1679</v>
      </c>
      <c r="BK213" s="279" t="s">
        <v>990</v>
      </c>
      <c r="BL213" s="279"/>
      <c r="BM213" s="279" t="s">
        <v>2535</v>
      </c>
      <c r="BN213" s="279" t="s">
        <v>1617</v>
      </c>
      <c r="BO213" s="279" t="s">
        <v>2536</v>
      </c>
      <c r="BP213" s="279"/>
      <c r="BQ213" s="289"/>
      <c r="BR213" s="289" t="s">
        <v>2537</v>
      </c>
      <c r="BS213" s="279" t="s">
        <v>2538</v>
      </c>
      <c r="BT213" s="279"/>
      <c r="BU213" s="279"/>
      <c r="BV213" s="279"/>
      <c r="BW213" s="279"/>
      <c r="BX213" s="174" t="s">
        <v>2539</v>
      </c>
      <c r="BY213" s="174" t="s">
        <v>2541</v>
      </c>
      <c r="BZ213" s="288" t="s">
        <v>2540</v>
      </c>
      <c r="CA213" s="174"/>
      <c r="CC213" s="56"/>
    </row>
    <row r="214" spans="1:81" s="196" customFormat="1" ht="23.25">
      <c r="A214" s="185">
        <v>176</v>
      </c>
      <c r="B214" s="185" t="s">
        <v>3269</v>
      </c>
      <c r="C214" s="185" t="s">
        <v>855</v>
      </c>
      <c r="D214" s="185" t="s">
        <v>2558</v>
      </c>
      <c r="E214" s="185" t="s">
        <v>3771</v>
      </c>
      <c r="F214" s="185" t="s">
        <v>2559</v>
      </c>
      <c r="G214" s="185" t="s">
        <v>2560</v>
      </c>
      <c r="H214" s="186" t="s">
        <v>2561</v>
      </c>
      <c r="I214" s="186" t="s">
        <v>2914</v>
      </c>
      <c r="J214" s="186">
        <v>5</v>
      </c>
      <c r="K214" s="187"/>
      <c r="M214" s="189">
        <v>194155</v>
      </c>
      <c r="N214" s="190">
        <v>196776</v>
      </c>
      <c r="O214" s="191">
        <v>91000</v>
      </c>
      <c r="P214" s="192"/>
      <c r="Q214" s="192"/>
      <c r="R214" s="192"/>
      <c r="S214" s="193"/>
      <c r="T214" s="191"/>
      <c r="U214" s="194"/>
      <c r="V214" s="195"/>
      <c r="W214" s="194"/>
      <c r="X214" s="191"/>
      <c r="Y214" s="194"/>
      <c r="Z214" s="190"/>
      <c r="AB214" s="191"/>
      <c r="AC214" s="194"/>
      <c r="AF214" s="197"/>
      <c r="AH214" s="190"/>
      <c r="AJ214" s="195"/>
      <c r="AK214" s="194"/>
      <c r="AL214" s="198">
        <v>150000</v>
      </c>
      <c r="AM214" s="199">
        <f t="shared" si="7"/>
        <v>0</v>
      </c>
      <c r="AN214" s="302">
        <f t="shared" si="6"/>
        <v>150000</v>
      </c>
      <c r="AO214" s="199">
        <v>100000</v>
      </c>
      <c r="AP214" s="191"/>
      <c r="AQ214" s="191"/>
      <c r="AR214" s="446">
        <v>18750</v>
      </c>
      <c r="AS214" s="200" t="s">
        <v>3338</v>
      </c>
      <c r="AT214" s="200" t="s">
        <v>3339</v>
      </c>
      <c r="AU214" s="200" t="s">
        <v>3340</v>
      </c>
      <c r="AV214" s="185" t="s">
        <v>940</v>
      </c>
      <c r="AW214" s="185"/>
      <c r="AX214" s="185" t="s">
        <v>941</v>
      </c>
      <c r="AY214" s="185" t="s">
        <v>4256</v>
      </c>
      <c r="AZ214" s="185" t="s">
        <v>2914</v>
      </c>
      <c r="BA214" s="201">
        <v>90670</v>
      </c>
      <c r="BB214" s="185" t="s">
        <v>865</v>
      </c>
      <c r="BC214" s="185"/>
      <c r="BD214" s="185"/>
      <c r="BE214" s="185"/>
      <c r="BF214" s="185" t="s">
        <v>866</v>
      </c>
      <c r="BG214" s="185" t="s">
        <v>867</v>
      </c>
      <c r="BH214" s="196" t="s">
        <v>2914</v>
      </c>
      <c r="BI214" s="185">
        <v>90650</v>
      </c>
      <c r="BJ214" s="185" t="s">
        <v>1632</v>
      </c>
      <c r="BK214" s="185" t="s">
        <v>868</v>
      </c>
      <c r="BL214" s="185"/>
      <c r="BM214" s="185" t="s">
        <v>869</v>
      </c>
      <c r="BN214" s="185"/>
      <c r="BO214" s="185" t="s">
        <v>870</v>
      </c>
      <c r="BP214" s="185"/>
      <c r="BQ214" s="202"/>
      <c r="BR214" s="202" t="s">
        <v>873</v>
      </c>
      <c r="BS214" s="185" t="s">
        <v>872</v>
      </c>
      <c r="BT214" s="185"/>
      <c r="BU214" s="185"/>
      <c r="BV214" s="185"/>
      <c r="BW214" s="185"/>
      <c r="BX214" s="196" t="s">
        <v>869</v>
      </c>
      <c r="BY214" s="196" t="s">
        <v>874</v>
      </c>
      <c r="BZ214" s="203" t="s">
        <v>871</v>
      </c>
      <c r="CC214" s="264"/>
    </row>
    <row r="215" spans="1:81" s="28" customFormat="1" ht="23.25">
      <c r="A215" s="26">
        <v>162</v>
      </c>
      <c r="B215" s="26"/>
      <c r="C215" s="26" t="s">
        <v>1302</v>
      </c>
      <c r="D215" s="26" t="s">
        <v>1827</v>
      </c>
      <c r="E215" s="26" t="s">
        <v>3771</v>
      </c>
      <c r="F215" s="26" t="s">
        <v>3216</v>
      </c>
      <c r="G215" s="26" t="s">
        <v>1828</v>
      </c>
      <c r="H215" s="29" t="s">
        <v>2198</v>
      </c>
      <c r="I215" s="29" t="s">
        <v>1046</v>
      </c>
      <c r="J215" s="29">
        <v>13</v>
      </c>
      <c r="K215" s="30"/>
      <c r="M215" s="494">
        <v>43911</v>
      </c>
      <c r="N215" s="35">
        <v>46198</v>
      </c>
      <c r="O215" s="33">
        <v>75000</v>
      </c>
      <c r="P215" s="51"/>
      <c r="Q215" s="51"/>
      <c r="R215" s="51"/>
      <c r="S215" s="32"/>
      <c r="T215" s="33"/>
      <c r="U215" s="34"/>
      <c r="V215" s="37"/>
      <c r="W215" s="34"/>
      <c r="X215" s="33"/>
      <c r="Y215" s="34"/>
      <c r="Z215" s="35"/>
      <c r="AB215" s="33"/>
      <c r="AC215" s="34"/>
      <c r="AF215" s="36"/>
      <c r="AH215" s="35"/>
      <c r="AJ215" s="37"/>
      <c r="AK215" s="34"/>
      <c r="AL215" s="64">
        <v>150000</v>
      </c>
      <c r="AM215" s="38">
        <f t="shared" si="7"/>
        <v>0</v>
      </c>
      <c r="AN215" s="302">
        <f t="shared" si="6"/>
        <v>150000</v>
      </c>
      <c r="AO215" s="38">
        <v>100000</v>
      </c>
      <c r="AP215" s="33"/>
      <c r="AQ215" s="33"/>
      <c r="AR215" s="446">
        <v>18750</v>
      </c>
      <c r="AS215" s="152" t="s">
        <v>3364</v>
      </c>
      <c r="AT215" s="343" t="s">
        <v>3365</v>
      </c>
      <c r="AU215" s="343" t="s">
        <v>2508</v>
      </c>
      <c r="AV215" s="26" t="s">
        <v>2542</v>
      </c>
      <c r="AW215" s="26"/>
      <c r="AX215" s="26" t="s">
        <v>2543</v>
      </c>
      <c r="AY215" s="26" t="s">
        <v>2507</v>
      </c>
      <c r="AZ215" s="26" t="s">
        <v>1046</v>
      </c>
      <c r="BA215" s="40">
        <v>78413</v>
      </c>
      <c r="BB215" s="26" t="s">
        <v>2509</v>
      </c>
      <c r="BC215" s="26" t="s">
        <v>2510</v>
      </c>
      <c r="BD215" s="26" t="s">
        <v>2511</v>
      </c>
      <c r="BE215" s="26"/>
      <c r="BF215" s="26"/>
      <c r="BG215" s="26"/>
      <c r="BH215" s="26"/>
      <c r="BI215" s="26"/>
      <c r="BJ215" s="26"/>
      <c r="BK215" s="26"/>
      <c r="BL215" s="26"/>
      <c r="BM215" s="343" t="s">
        <v>2512</v>
      </c>
      <c r="BN215" s="343"/>
      <c r="BO215" s="343"/>
      <c r="BP215" s="343"/>
      <c r="BQ215" s="166"/>
      <c r="BR215" s="166" t="s">
        <v>2513</v>
      </c>
      <c r="BS215" s="343"/>
      <c r="BT215" s="343"/>
      <c r="BU215" s="343"/>
      <c r="BV215" s="343"/>
      <c r="BW215" s="343"/>
      <c r="BX215" s="56"/>
      <c r="BY215" s="56"/>
      <c r="BZ215" s="56"/>
      <c r="CA215" s="56"/>
      <c r="CB215" s="56"/>
      <c r="CC215" s="56"/>
    </row>
    <row r="216" spans="1:81" s="196" customFormat="1" ht="23.25">
      <c r="A216" s="185">
        <v>171</v>
      </c>
      <c r="B216" s="185" t="s">
        <v>3524</v>
      </c>
      <c r="C216" s="185" t="s">
        <v>1337</v>
      </c>
      <c r="D216" s="185" t="s">
        <v>2201</v>
      </c>
      <c r="E216" s="185" t="s">
        <v>3771</v>
      </c>
      <c r="F216" s="185" t="s">
        <v>2202</v>
      </c>
      <c r="G216" s="185" t="s">
        <v>2203</v>
      </c>
      <c r="H216" s="186" t="s">
        <v>2204</v>
      </c>
      <c r="I216" s="186" t="s">
        <v>4309</v>
      </c>
      <c r="J216" s="186">
        <v>10</v>
      </c>
      <c r="K216" s="187"/>
      <c r="M216" s="189">
        <v>779877</v>
      </c>
      <c r="N216" s="190">
        <v>788892</v>
      </c>
      <c r="O216" s="191">
        <v>60000</v>
      </c>
      <c r="P216" s="192"/>
      <c r="Q216" s="192"/>
      <c r="R216" s="192"/>
      <c r="S216" s="193"/>
      <c r="T216" s="191"/>
      <c r="U216" s="194"/>
      <c r="V216" s="195"/>
      <c r="W216" s="194"/>
      <c r="X216" s="191"/>
      <c r="Y216" s="194"/>
      <c r="Z216" s="190"/>
      <c r="AB216" s="191"/>
      <c r="AC216" s="194"/>
      <c r="AF216" s="197"/>
      <c r="AH216" s="190"/>
      <c r="AJ216" s="195"/>
      <c r="AK216" s="194"/>
      <c r="AL216" s="198">
        <v>150000</v>
      </c>
      <c r="AM216" s="199">
        <f t="shared" si="7"/>
        <v>0</v>
      </c>
      <c r="AN216" s="302">
        <f t="shared" si="6"/>
        <v>150000</v>
      </c>
      <c r="AO216" s="199">
        <v>100000</v>
      </c>
      <c r="AP216" s="191"/>
      <c r="AQ216" s="191"/>
      <c r="AR216" s="446">
        <v>18750</v>
      </c>
      <c r="AS216" s="200" t="s">
        <v>756</v>
      </c>
      <c r="AT216" s="200" t="s">
        <v>760</v>
      </c>
      <c r="AU216" s="200" t="s">
        <v>761</v>
      </c>
      <c r="AV216" s="185" t="s">
        <v>875</v>
      </c>
      <c r="AW216" s="185" t="s">
        <v>876</v>
      </c>
      <c r="AX216" s="185" t="s">
        <v>877</v>
      </c>
      <c r="AY216" s="185" t="s">
        <v>878</v>
      </c>
      <c r="AZ216" s="185" t="s">
        <v>4309</v>
      </c>
      <c r="BA216" s="201">
        <v>7102</v>
      </c>
      <c r="BB216" s="185" t="s">
        <v>879</v>
      </c>
      <c r="BC216" s="185"/>
      <c r="BD216" s="185" t="s">
        <v>880</v>
      </c>
      <c r="BE216" s="185"/>
      <c r="BF216" s="185" t="s">
        <v>881</v>
      </c>
      <c r="BG216" s="185" t="s">
        <v>878</v>
      </c>
      <c r="BH216" s="185" t="s">
        <v>4309</v>
      </c>
      <c r="BI216" s="201">
        <v>7112</v>
      </c>
      <c r="BJ216" s="185" t="s">
        <v>1569</v>
      </c>
      <c r="BK216" s="185"/>
      <c r="BL216" s="185"/>
      <c r="BM216" s="185" t="s">
        <v>882</v>
      </c>
      <c r="BN216" s="185"/>
      <c r="BO216" s="185"/>
      <c r="BP216" s="185"/>
      <c r="BQ216" s="202"/>
      <c r="BR216" s="202" t="s">
        <v>883</v>
      </c>
      <c r="BS216" s="185" t="s">
        <v>884</v>
      </c>
      <c r="BT216" s="185"/>
      <c r="BU216" s="185"/>
      <c r="BV216" s="185"/>
      <c r="BW216" s="185"/>
      <c r="BX216" s="196" t="s">
        <v>885</v>
      </c>
      <c r="BZ216" s="266"/>
      <c r="CC216" s="264"/>
    </row>
    <row r="217" spans="1:78" s="196" customFormat="1" ht="17.25" customHeight="1">
      <c r="A217" s="185">
        <v>214</v>
      </c>
      <c r="B217" s="185" t="s">
        <v>1360</v>
      </c>
      <c r="C217" s="185" t="s">
        <v>3524</v>
      </c>
      <c r="D217" s="185" t="s">
        <v>39</v>
      </c>
      <c r="E217" s="185" t="s">
        <v>3771</v>
      </c>
      <c r="F217" s="185" t="s">
        <v>2207</v>
      </c>
      <c r="G217" s="185" t="s">
        <v>3556</v>
      </c>
      <c r="H217" s="185" t="s">
        <v>3557</v>
      </c>
      <c r="I217" s="185" t="s">
        <v>2914</v>
      </c>
      <c r="J217" s="185">
        <v>3</v>
      </c>
      <c r="K217" s="187"/>
      <c r="M217" s="189">
        <v>12285</v>
      </c>
      <c r="N217" s="190">
        <v>45177</v>
      </c>
      <c r="O217" s="191">
        <v>100000</v>
      </c>
      <c r="P217" s="192" t="s">
        <v>641</v>
      </c>
      <c r="Q217" s="193">
        <v>62</v>
      </c>
      <c r="R217" s="192"/>
      <c r="S217" s="241">
        <v>900</v>
      </c>
      <c r="T217" s="191"/>
      <c r="U217" s="194"/>
      <c r="X217" s="195"/>
      <c r="Y217" s="194"/>
      <c r="Z217" s="190"/>
      <c r="AB217" s="191"/>
      <c r="AC217" s="194"/>
      <c r="AF217" s="197"/>
      <c r="AH217" s="190"/>
      <c r="AJ217" s="195"/>
      <c r="AK217" s="194"/>
      <c r="AL217" s="198">
        <v>150000</v>
      </c>
      <c r="AM217" s="199">
        <v>5000</v>
      </c>
      <c r="AN217" s="302">
        <f t="shared" si="6"/>
        <v>145000</v>
      </c>
      <c r="AO217" s="199">
        <v>100000</v>
      </c>
      <c r="AP217" s="191"/>
      <c r="AQ217" s="191"/>
      <c r="AR217" s="446">
        <v>18750</v>
      </c>
      <c r="AS217" s="200" t="s">
        <v>1466</v>
      </c>
      <c r="AT217" s="200" t="s">
        <v>1467</v>
      </c>
      <c r="AU217" s="200" t="s">
        <v>1468</v>
      </c>
      <c r="AV217" s="196" t="s">
        <v>2094</v>
      </c>
      <c r="AW217" s="196" t="s">
        <v>2095</v>
      </c>
      <c r="AX217" s="192" t="s">
        <v>2096</v>
      </c>
      <c r="AY217" s="196" t="s">
        <v>2097</v>
      </c>
      <c r="AZ217" s="196" t="s">
        <v>2914</v>
      </c>
      <c r="BA217" s="196">
        <v>90712</v>
      </c>
      <c r="BB217" s="196" t="s">
        <v>2098</v>
      </c>
      <c r="BD217" s="196" t="s">
        <v>2099</v>
      </c>
      <c r="BF217" s="196" t="s">
        <v>2100</v>
      </c>
      <c r="BG217" s="196" t="s">
        <v>2097</v>
      </c>
      <c r="BH217" s="196" t="s">
        <v>2914</v>
      </c>
      <c r="BI217" s="196">
        <v>90715</v>
      </c>
      <c r="BJ217" s="196" t="s">
        <v>2000</v>
      </c>
      <c r="BM217" s="196" t="s">
        <v>2101</v>
      </c>
      <c r="BO217" s="196" t="s">
        <v>2102</v>
      </c>
      <c r="BQ217" s="203"/>
      <c r="BR217" s="203" t="s">
        <v>2103</v>
      </c>
      <c r="BS217" s="196" t="s">
        <v>2104</v>
      </c>
      <c r="BX217" s="196" t="s">
        <v>2105</v>
      </c>
      <c r="BY217" s="245" t="s">
        <v>2107</v>
      </c>
      <c r="BZ217" s="203" t="s">
        <v>2106</v>
      </c>
    </row>
    <row r="218" spans="1:81" s="28" customFormat="1" ht="57">
      <c r="A218" s="26">
        <v>169</v>
      </c>
      <c r="B218" s="26" t="s">
        <v>2205</v>
      </c>
      <c r="C218" s="26" t="s">
        <v>1360</v>
      </c>
      <c r="D218" s="26" t="s">
        <v>2206</v>
      </c>
      <c r="E218" s="26" t="s">
        <v>3771</v>
      </c>
      <c r="F218" s="26" t="s">
        <v>2207</v>
      </c>
      <c r="G218" s="26" t="s">
        <v>2208</v>
      </c>
      <c r="H218" s="29" t="s">
        <v>2209</v>
      </c>
      <c r="I218" s="29" t="s">
        <v>2914</v>
      </c>
      <c r="J218" s="29">
        <v>6</v>
      </c>
      <c r="K218" s="30"/>
      <c r="M218" s="170">
        <v>479077</v>
      </c>
      <c r="N218" s="35">
        <v>646483</v>
      </c>
      <c r="O218" s="33">
        <v>143000</v>
      </c>
      <c r="P218" s="51"/>
      <c r="Q218" s="51"/>
      <c r="R218" s="51"/>
      <c r="S218" s="32">
        <v>305</v>
      </c>
      <c r="T218" s="33"/>
      <c r="U218" s="34"/>
      <c r="V218" s="37"/>
      <c r="W218" s="34"/>
      <c r="X218" s="33"/>
      <c r="Y218" s="34"/>
      <c r="Z218" s="35"/>
      <c r="AB218" s="33"/>
      <c r="AC218" s="34"/>
      <c r="AF218" s="36"/>
      <c r="AH218" s="35"/>
      <c r="AJ218" s="37"/>
      <c r="AK218" s="34"/>
      <c r="AL218" s="64">
        <v>150000</v>
      </c>
      <c r="AM218" s="38">
        <f t="shared" si="7"/>
        <v>0</v>
      </c>
      <c r="AN218" s="302">
        <f t="shared" si="6"/>
        <v>150000</v>
      </c>
      <c r="AO218" s="38">
        <v>100000</v>
      </c>
      <c r="AP218" s="33"/>
      <c r="AQ218" s="33"/>
      <c r="AR218" s="446">
        <v>18750</v>
      </c>
      <c r="AS218" s="152" t="s">
        <v>1474</v>
      </c>
      <c r="AT218" s="279" t="s">
        <v>1475</v>
      </c>
      <c r="AU218" s="279" t="s">
        <v>1476</v>
      </c>
      <c r="AV218" s="279" t="s">
        <v>2514</v>
      </c>
      <c r="AW218" s="279" t="s">
        <v>2515</v>
      </c>
      <c r="AX218" s="279" t="s">
        <v>2941</v>
      </c>
      <c r="AY218" s="279" t="s">
        <v>2942</v>
      </c>
      <c r="AZ218" s="279" t="s">
        <v>2914</v>
      </c>
      <c r="BA218" s="280">
        <v>92840</v>
      </c>
      <c r="BB218" s="279" t="s">
        <v>2943</v>
      </c>
      <c r="BC218" s="279" t="s">
        <v>2944</v>
      </c>
      <c r="BD218" s="279" t="s">
        <v>2945</v>
      </c>
      <c r="BE218" s="279"/>
      <c r="BF218" s="279" t="s">
        <v>2946</v>
      </c>
      <c r="BG218" s="279" t="s">
        <v>2947</v>
      </c>
      <c r="BH218" s="279" t="s">
        <v>2914</v>
      </c>
      <c r="BI218" s="280">
        <v>92706</v>
      </c>
      <c r="BJ218" s="279"/>
      <c r="BK218" s="279"/>
      <c r="BL218" s="279"/>
      <c r="BM218" s="279" t="s">
        <v>2948</v>
      </c>
      <c r="BN218" s="279" t="s">
        <v>2949</v>
      </c>
      <c r="BO218" s="279" t="s">
        <v>2950</v>
      </c>
      <c r="BP218" s="279"/>
      <c r="BQ218" s="289"/>
      <c r="BR218" s="289" t="s">
        <v>2951</v>
      </c>
      <c r="BS218" s="279" t="s">
        <v>2952</v>
      </c>
      <c r="BT218" s="279"/>
      <c r="BU218" s="279"/>
      <c r="BV218" s="279"/>
      <c r="BW218" s="279"/>
      <c r="BX218" s="174" t="s">
        <v>2953</v>
      </c>
      <c r="BY218" s="174" t="s">
        <v>2985</v>
      </c>
      <c r="BZ218" s="288" t="s">
        <v>2954</v>
      </c>
      <c r="CA218" s="174"/>
      <c r="CB218" s="174"/>
      <c r="CC218" s="56"/>
    </row>
    <row r="219" spans="1:81" s="56" customFormat="1" ht="23.25">
      <c r="A219" s="13">
        <v>154</v>
      </c>
      <c r="B219" s="26" t="s">
        <v>1730</v>
      </c>
      <c r="C219" s="26" t="s">
        <v>1337</v>
      </c>
      <c r="D219" s="26" t="s">
        <v>2210</v>
      </c>
      <c r="E219" s="26" t="s">
        <v>3771</v>
      </c>
      <c r="F219" s="26" t="s">
        <v>1687</v>
      </c>
      <c r="G219" s="26" t="s">
        <v>1820</v>
      </c>
      <c r="H219" s="29" t="s">
        <v>2211</v>
      </c>
      <c r="I219" s="29" t="s">
        <v>3543</v>
      </c>
      <c r="J219" s="29">
        <v>8</v>
      </c>
      <c r="K219" s="30"/>
      <c r="M219" s="170">
        <v>50410</v>
      </c>
      <c r="N219" s="35">
        <v>63004</v>
      </c>
      <c r="O219" s="33">
        <v>83500</v>
      </c>
      <c r="P219" s="157"/>
      <c r="Q219" s="157"/>
      <c r="R219" s="157"/>
      <c r="S219" s="17"/>
      <c r="T219" s="33"/>
      <c r="U219" s="78"/>
      <c r="X219" s="80"/>
      <c r="Y219" s="78"/>
      <c r="Z219" s="79"/>
      <c r="AB219" s="81"/>
      <c r="AC219" s="78"/>
      <c r="AF219" s="82"/>
      <c r="AH219" s="79"/>
      <c r="AJ219" s="80"/>
      <c r="AK219" s="78"/>
      <c r="AL219" s="64">
        <v>150000</v>
      </c>
      <c r="AM219" s="38">
        <f t="shared" si="7"/>
        <v>0</v>
      </c>
      <c r="AN219" s="302">
        <f t="shared" si="6"/>
        <v>150000</v>
      </c>
      <c r="AO219" s="38">
        <v>100000</v>
      </c>
      <c r="AP219" s="33"/>
      <c r="AQ219" s="33"/>
      <c r="AR219" s="446">
        <v>18750</v>
      </c>
      <c r="AS219" s="151" t="s">
        <v>1548</v>
      </c>
      <c r="AT219" s="26" t="s">
        <v>1549</v>
      </c>
      <c r="AU219" s="26" t="s">
        <v>1430</v>
      </c>
      <c r="AV219" s="26" t="s">
        <v>2986</v>
      </c>
      <c r="AW219" s="26"/>
      <c r="AX219" s="26" t="s">
        <v>2987</v>
      </c>
      <c r="AY219" s="26" t="s">
        <v>2988</v>
      </c>
      <c r="AZ219" s="26" t="s">
        <v>3543</v>
      </c>
      <c r="BA219" s="40">
        <v>23607</v>
      </c>
      <c r="BB219" s="26" t="s">
        <v>2989</v>
      </c>
      <c r="BC219" s="26" t="s">
        <v>2990</v>
      </c>
      <c r="BD219" s="26" t="s">
        <v>2991</v>
      </c>
      <c r="BE219" s="26"/>
      <c r="BF219" s="26"/>
      <c r="BG219" s="26"/>
      <c r="BH219" s="26"/>
      <c r="BI219" s="26"/>
      <c r="BJ219" s="26"/>
      <c r="BK219" s="26"/>
      <c r="BL219" s="26"/>
      <c r="BM219" s="26" t="s">
        <v>2992</v>
      </c>
      <c r="BN219" s="26"/>
      <c r="BO219" s="26"/>
      <c r="BP219" s="26"/>
      <c r="BQ219" s="44"/>
      <c r="BR219" s="44" t="s">
        <v>2993</v>
      </c>
      <c r="BS219" s="26"/>
      <c r="BT219" s="26"/>
      <c r="BU219" s="26"/>
      <c r="BV219" s="26"/>
      <c r="BW219" s="26"/>
      <c r="CC219" s="28"/>
    </row>
    <row r="220" spans="1:78" s="311" customFormat="1" ht="17.25" customHeight="1">
      <c r="A220" s="308">
        <v>234</v>
      </c>
      <c r="B220" s="308" t="s">
        <v>1302</v>
      </c>
      <c r="C220" s="272" t="s">
        <v>3269</v>
      </c>
      <c r="D220" s="308" t="s">
        <v>3736</v>
      </c>
      <c r="E220" s="272" t="s">
        <v>3771</v>
      </c>
      <c r="F220" s="308" t="s">
        <v>3484</v>
      </c>
      <c r="G220" s="308" t="s">
        <v>3485</v>
      </c>
      <c r="H220" s="308" t="s">
        <v>3486</v>
      </c>
      <c r="I220" s="308" t="s">
        <v>4305</v>
      </c>
      <c r="J220" s="308">
        <v>11</v>
      </c>
      <c r="K220" s="310"/>
      <c r="M220" s="293">
        <v>44459</v>
      </c>
      <c r="N220" s="312">
        <v>90787</v>
      </c>
      <c r="O220" s="313"/>
      <c r="P220" s="314"/>
      <c r="Q220" s="314"/>
      <c r="R220" s="314"/>
      <c r="S220" s="335"/>
      <c r="T220" s="313"/>
      <c r="U220" s="316"/>
      <c r="X220" s="317"/>
      <c r="Y220" s="316"/>
      <c r="Z220" s="312"/>
      <c r="AB220" s="313"/>
      <c r="AC220" s="316"/>
      <c r="AF220" s="318"/>
      <c r="AH220" s="312"/>
      <c r="AJ220" s="317"/>
      <c r="AK220" s="316"/>
      <c r="AL220" s="301">
        <v>150000</v>
      </c>
      <c r="AM220" s="302">
        <f>SUM(T220+V220+X220+Z220+AB220+AD220+AF220+AH220+AJ220)</f>
        <v>0</v>
      </c>
      <c r="AN220" s="302">
        <f t="shared" si="6"/>
        <v>150000</v>
      </c>
      <c r="AO220" s="320">
        <v>100000</v>
      </c>
      <c r="AP220" s="313">
        <v>5000</v>
      </c>
      <c r="AQ220" s="313"/>
      <c r="AR220" s="446">
        <v>18750</v>
      </c>
      <c r="AS220" s="304" t="s">
        <v>1091</v>
      </c>
      <c r="AT220" s="304" t="s">
        <v>1092</v>
      </c>
      <c r="AU220" s="304" t="s">
        <v>3961</v>
      </c>
      <c r="AV220" s="311" t="s">
        <v>3325</v>
      </c>
      <c r="AW220" s="311" t="s">
        <v>3326</v>
      </c>
      <c r="AX220" s="314" t="s">
        <v>3295</v>
      </c>
      <c r="AY220" s="311" t="s">
        <v>3296</v>
      </c>
      <c r="AZ220" s="311" t="s">
        <v>4305</v>
      </c>
      <c r="BA220" s="311">
        <v>28801</v>
      </c>
      <c r="BM220" s="322" t="s">
        <v>2632</v>
      </c>
      <c r="BX220" s="322" t="s">
        <v>2230</v>
      </c>
      <c r="BY220" s="337"/>
      <c r="BZ220" s="336"/>
    </row>
    <row r="221" spans="1:78" s="196" customFormat="1" ht="15.75">
      <c r="A221" s="185">
        <v>194</v>
      </c>
      <c r="B221" s="185" t="s">
        <v>1331</v>
      </c>
      <c r="C221" s="185" t="s">
        <v>3524</v>
      </c>
      <c r="D221" s="185" t="s">
        <v>1360</v>
      </c>
      <c r="E221" s="185" t="s">
        <v>1749</v>
      </c>
      <c r="F221" s="185" t="s">
        <v>649</v>
      </c>
      <c r="G221" s="185" t="s">
        <v>643</v>
      </c>
      <c r="H221" s="185" t="s">
        <v>650</v>
      </c>
      <c r="I221" s="185" t="s">
        <v>4352</v>
      </c>
      <c r="J221" s="185">
        <v>6</v>
      </c>
      <c r="K221" s="187"/>
      <c r="M221" s="189">
        <v>387736</v>
      </c>
      <c r="N221" s="190">
        <v>412700</v>
      </c>
      <c r="O221" s="191">
        <v>125000</v>
      </c>
      <c r="P221" s="192"/>
      <c r="Q221" s="192"/>
      <c r="R221" s="192"/>
      <c r="S221" s="208">
        <v>83270</v>
      </c>
      <c r="T221" s="191"/>
      <c r="U221" s="194"/>
      <c r="X221" s="195"/>
      <c r="Y221" s="194"/>
      <c r="Z221" s="190"/>
      <c r="AB221" s="191"/>
      <c r="AC221" s="194"/>
      <c r="AF221" s="197"/>
      <c r="AH221" s="190"/>
      <c r="AJ221" s="195"/>
      <c r="AK221" s="194"/>
      <c r="AL221" s="198">
        <v>150000</v>
      </c>
      <c r="AM221" s="199">
        <f t="shared" si="7"/>
        <v>0</v>
      </c>
      <c r="AN221" s="302">
        <f t="shared" si="6"/>
        <v>150000</v>
      </c>
      <c r="AO221" s="199">
        <v>100000</v>
      </c>
      <c r="AP221" s="191"/>
      <c r="AQ221" s="191"/>
      <c r="AR221" s="446">
        <v>18750</v>
      </c>
      <c r="AS221" s="196" t="s">
        <v>651</v>
      </c>
      <c r="AT221" s="196" t="s">
        <v>656</v>
      </c>
      <c r="AU221" s="196" t="s">
        <v>657</v>
      </c>
      <c r="AV221" s="196" t="s">
        <v>652</v>
      </c>
      <c r="AW221" s="196" t="s">
        <v>653</v>
      </c>
      <c r="AX221" s="192" t="s">
        <v>654</v>
      </c>
      <c r="AY221" s="196" t="s">
        <v>655</v>
      </c>
      <c r="AZ221" s="196" t="s">
        <v>4352</v>
      </c>
      <c r="BA221" s="196">
        <v>98402</v>
      </c>
      <c r="BB221" s="196" t="s">
        <v>658</v>
      </c>
      <c r="BC221" s="196" t="s">
        <v>659</v>
      </c>
      <c r="BD221" s="196" t="s">
        <v>660</v>
      </c>
      <c r="BF221" s="196" t="s">
        <v>661</v>
      </c>
      <c r="BG221" s="196" t="s">
        <v>655</v>
      </c>
      <c r="BH221" s="196" t="s">
        <v>4352</v>
      </c>
      <c r="BI221" s="196">
        <v>98422</v>
      </c>
      <c r="BJ221" s="196" t="s">
        <v>1679</v>
      </c>
      <c r="BK221" s="196" t="s">
        <v>662</v>
      </c>
      <c r="BM221" s="196" t="s">
        <v>3998</v>
      </c>
      <c r="BO221" s="196" t="s">
        <v>3999</v>
      </c>
      <c r="BS221" s="196" t="s">
        <v>4000</v>
      </c>
      <c r="BX221" s="196" t="s">
        <v>4001</v>
      </c>
      <c r="BY221" s="245" t="s">
        <v>4003</v>
      </c>
      <c r="BZ221" s="242" t="s">
        <v>4002</v>
      </c>
    </row>
    <row r="222" spans="1:78" s="196" customFormat="1" ht="23.25">
      <c r="A222" s="185">
        <v>160</v>
      </c>
      <c r="B222" s="185"/>
      <c r="C222" s="185" t="s">
        <v>1354</v>
      </c>
      <c r="D222" s="185" t="s">
        <v>2212</v>
      </c>
      <c r="E222" s="185" t="s">
        <v>3771</v>
      </c>
      <c r="F222" s="185" t="s">
        <v>2213</v>
      </c>
      <c r="G222" s="185" t="s">
        <v>2214</v>
      </c>
      <c r="H222" s="186" t="s">
        <v>2215</v>
      </c>
      <c r="I222" s="186" t="s">
        <v>1741</v>
      </c>
      <c r="J222" s="186">
        <v>7</v>
      </c>
      <c r="K222" s="187"/>
      <c r="M222" s="189">
        <v>32493</v>
      </c>
      <c r="N222" s="190">
        <v>57163</v>
      </c>
      <c r="O222" s="191">
        <v>205000</v>
      </c>
      <c r="P222" s="192"/>
      <c r="Q222" s="192"/>
      <c r="R222" s="192"/>
      <c r="S222" s="208"/>
      <c r="T222" s="191"/>
      <c r="U222" s="194"/>
      <c r="X222" s="195"/>
      <c r="Y222" s="194"/>
      <c r="Z222" s="190"/>
      <c r="AB222" s="191"/>
      <c r="AC222" s="194"/>
      <c r="AF222" s="197"/>
      <c r="AH222" s="190"/>
      <c r="AJ222" s="195"/>
      <c r="AK222" s="194"/>
      <c r="AL222" s="198">
        <v>150000</v>
      </c>
      <c r="AM222" s="199">
        <f t="shared" si="7"/>
        <v>0</v>
      </c>
      <c r="AN222" s="302">
        <f t="shared" si="6"/>
        <v>150000</v>
      </c>
      <c r="AO222" s="199">
        <v>100000</v>
      </c>
      <c r="AP222" s="191"/>
      <c r="AQ222" s="191"/>
      <c r="AR222" s="446">
        <v>18750</v>
      </c>
      <c r="AS222" s="200" t="s">
        <v>847</v>
      </c>
      <c r="AT222" s="200" t="s">
        <v>848</v>
      </c>
      <c r="AU222" s="200" t="s">
        <v>1051</v>
      </c>
      <c r="AV222" s="185" t="s">
        <v>1663</v>
      </c>
      <c r="AW222" s="185" t="s">
        <v>1664</v>
      </c>
      <c r="AX222" s="185" t="s">
        <v>1665</v>
      </c>
      <c r="AY222" s="185" t="s">
        <v>1666</v>
      </c>
      <c r="AZ222" s="185" t="s">
        <v>1741</v>
      </c>
      <c r="BA222" s="201">
        <v>72201</v>
      </c>
      <c r="BB222" s="185" t="s">
        <v>1667</v>
      </c>
      <c r="BC222" s="185"/>
      <c r="BD222" s="185" t="s">
        <v>1668</v>
      </c>
      <c r="BE222" s="185"/>
      <c r="BF222" s="185" t="s">
        <v>1669</v>
      </c>
      <c r="BG222" s="185" t="s">
        <v>1666</v>
      </c>
      <c r="BH222" s="185" t="s">
        <v>1741</v>
      </c>
      <c r="BI222" s="185">
        <v>72227</v>
      </c>
      <c r="BJ222" s="185" t="s">
        <v>1632</v>
      </c>
      <c r="BK222" s="185" t="s">
        <v>1670</v>
      </c>
      <c r="BL222" s="185"/>
      <c r="BM222" s="186" t="s">
        <v>2090</v>
      </c>
      <c r="BN222" s="186"/>
      <c r="BO222" s="186" t="s">
        <v>2091</v>
      </c>
      <c r="BP222" s="186"/>
      <c r="BQ222" s="202"/>
      <c r="BR222" s="202" t="s">
        <v>2092</v>
      </c>
      <c r="BS222" s="186" t="s">
        <v>2093</v>
      </c>
      <c r="BT222" s="186"/>
      <c r="BU222" s="186"/>
      <c r="BV222" s="186"/>
      <c r="BW222" s="186"/>
      <c r="BZ222" s="242"/>
    </row>
    <row r="223" spans="1:78" s="196" customFormat="1" ht="15.75">
      <c r="A223" s="185">
        <v>220</v>
      </c>
      <c r="B223" s="185"/>
      <c r="C223" s="185" t="s">
        <v>1354</v>
      </c>
      <c r="D223" s="185" t="s">
        <v>3269</v>
      </c>
      <c r="E223" s="185" t="s">
        <v>1749</v>
      </c>
      <c r="F223" s="185" t="s">
        <v>4004</v>
      </c>
      <c r="G223" s="185" t="s">
        <v>1160</v>
      </c>
      <c r="H223" s="185" t="s">
        <v>4005</v>
      </c>
      <c r="I223" s="185" t="s">
        <v>2914</v>
      </c>
      <c r="J223" s="185">
        <v>5</v>
      </c>
      <c r="K223" s="187"/>
      <c r="M223" s="189">
        <v>211924</v>
      </c>
      <c r="N223" s="190">
        <v>265791</v>
      </c>
      <c r="O223" s="191">
        <v>125000</v>
      </c>
      <c r="P223" s="192" t="s">
        <v>4006</v>
      </c>
      <c r="Q223" s="192"/>
      <c r="R223" s="193">
        <v>4221</v>
      </c>
      <c r="S223" s="208">
        <v>11108</v>
      </c>
      <c r="T223" s="191"/>
      <c r="U223" s="194"/>
      <c r="X223" s="195"/>
      <c r="Y223" s="194"/>
      <c r="Z223" s="190"/>
      <c r="AB223" s="191"/>
      <c r="AC223" s="194"/>
      <c r="AF223" s="197"/>
      <c r="AH223" s="190"/>
      <c r="AJ223" s="195"/>
      <c r="AK223" s="194"/>
      <c r="AL223" s="198">
        <v>150000</v>
      </c>
      <c r="AM223" s="199">
        <v>21500</v>
      </c>
      <c r="AN223" s="302">
        <f t="shared" si="6"/>
        <v>128500</v>
      </c>
      <c r="AO223" s="199">
        <v>100000</v>
      </c>
      <c r="AP223" s="191"/>
      <c r="AQ223" s="191"/>
      <c r="AR223" s="446">
        <v>18750</v>
      </c>
      <c r="AS223" s="196" t="s">
        <v>4007</v>
      </c>
      <c r="AT223" s="196" t="s">
        <v>4012</v>
      </c>
      <c r="AU223" s="196" t="s">
        <v>4013</v>
      </c>
      <c r="AV223" s="196" t="s">
        <v>4008</v>
      </c>
      <c r="AW223" s="196" t="s">
        <v>4009</v>
      </c>
      <c r="AX223" s="192" t="s">
        <v>4010</v>
      </c>
      <c r="AY223" s="196" t="s">
        <v>4011</v>
      </c>
      <c r="AZ223" s="196" t="s">
        <v>2914</v>
      </c>
      <c r="BA223" s="196">
        <v>94596</v>
      </c>
      <c r="BB223" s="196" t="s">
        <v>4014</v>
      </c>
      <c r="BC223" s="196" t="s">
        <v>4015</v>
      </c>
      <c r="BD223" s="196" t="s">
        <v>4016</v>
      </c>
      <c r="BF223" s="196" t="s">
        <v>4017</v>
      </c>
      <c r="BG223" s="196" t="s">
        <v>1324</v>
      </c>
      <c r="BH223" s="196" t="s">
        <v>1325</v>
      </c>
      <c r="BI223" s="196">
        <v>20008</v>
      </c>
      <c r="BJ223" s="196" t="s">
        <v>2112</v>
      </c>
      <c r="BM223" s="196" t="s">
        <v>4018</v>
      </c>
      <c r="BO223" s="196" t="s">
        <v>4019</v>
      </c>
      <c r="BR223" s="196" t="s">
        <v>4020</v>
      </c>
      <c r="BS223" s="196" t="s">
        <v>4021</v>
      </c>
      <c r="BX223" s="196" t="s">
        <v>4022</v>
      </c>
      <c r="BY223" s="245" t="s">
        <v>4023</v>
      </c>
      <c r="BZ223" s="242"/>
    </row>
    <row r="224" spans="1:80" s="264" customFormat="1" ht="23.25">
      <c r="A224" s="209">
        <v>161</v>
      </c>
      <c r="B224" s="185"/>
      <c r="C224" s="185" t="s">
        <v>3269</v>
      </c>
      <c r="D224" s="185" t="s">
        <v>2216</v>
      </c>
      <c r="E224" s="185" t="s">
        <v>3771</v>
      </c>
      <c r="F224" s="185" t="s">
        <v>2217</v>
      </c>
      <c r="G224" s="185" t="s">
        <v>1803</v>
      </c>
      <c r="H224" s="186" t="s">
        <v>1755</v>
      </c>
      <c r="I224" s="186" t="s">
        <v>3289</v>
      </c>
      <c r="J224" s="186">
        <v>9</v>
      </c>
      <c r="K224" s="187"/>
      <c r="L224" s="196"/>
      <c r="M224" s="189">
        <v>191817</v>
      </c>
      <c r="N224" s="190">
        <v>206122</v>
      </c>
      <c r="O224" s="191">
        <v>0</v>
      </c>
      <c r="P224" s="192"/>
      <c r="Q224" s="192"/>
      <c r="R224" s="192"/>
      <c r="S224" s="208"/>
      <c r="T224" s="191"/>
      <c r="U224" s="196"/>
      <c r="V224" s="196"/>
      <c r="W224" s="196"/>
      <c r="X224" s="196"/>
      <c r="Y224" s="196"/>
      <c r="Z224" s="190"/>
      <c r="AA224" s="196"/>
      <c r="AB224" s="191"/>
      <c r="AC224" s="196"/>
      <c r="AD224" s="196"/>
      <c r="AE224" s="196"/>
      <c r="AF224" s="197"/>
      <c r="AG224" s="196"/>
      <c r="AH224" s="190"/>
      <c r="AI224" s="196"/>
      <c r="AJ224" s="196"/>
      <c r="AK224" s="196"/>
      <c r="AL224" s="198">
        <v>150000</v>
      </c>
      <c r="AM224" s="199">
        <f t="shared" si="7"/>
        <v>0</v>
      </c>
      <c r="AN224" s="302">
        <f t="shared" si="6"/>
        <v>150000</v>
      </c>
      <c r="AO224" s="199">
        <v>100000</v>
      </c>
      <c r="AP224" s="191">
        <v>5000</v>
      </c>
      <c r="AQ224" s="191"/>
      <c r="AR224" s="446">
        <v>18750</v>
      </c>
      <c r="AS224" s="200" t="s">
        <v>3596</v>
      </c>
      <c r="AT224" s="442" t="s">
        <v>3597</v>
      </c>
      <c r="AU224" s="442" t="s">
        <v>3598</v>
      </c>
      <c r="AV224" s="401" t="s">
        <v>2994</v>
      </c>
      <c r="AW224" s="401" t="s">
        <v>2995</v>
      </c>
      <c r="AX224" s="401" t="s">
        <v>2996</v>
      </c>
      <c r="AY224" s="401" t="s">
        <v>2997</v>
      </c>
      <c r="AZ224" s="401" t="s">
        <v>3289</v>
      </c>
      <c r="BA224" s="402">
        <v>39501</v>
      </c>
      <c r="BB224" s="401" t="s">
        <v>3441</v>
      </c>
      <c r="BC224" s="401" t="s">
        <v>3441</v>
      </c>
      <c r="BD224" s="401" t="s">
        <v>2998</v>
      </c>
      <c r="BE224" s="401"/>
      <c r="BF224" s="401" t="s">
        <v>2999</v>
      </c>
      <c r="BG224" s="401" t="s">
        <v>3000</v>
      </c>
      <c r="BH224" s="401" t="s">
        <v>3289</v>
      </c>
      <c r="BI224" s="402">
        <v>39520</v>
      </c>
      <c r="BJ224" s="401" t="s">
        <v>1679</v>
      </c>
      <c r="BK224" s="401" t="s">
        <v>726</v>
      </c>
      <c r="BL224" s="401"/>
      <c r="BM224" s="200" t="s">
        <v>3001</v>
      </c>
      <c r="BN224" s="200" t="s">
        <v>3597</v>
      </c>
      <c r="BO224" s="397"/>
      <c r="BP224" s="221" t="s">
        <v>3598</v>
      </c>
      <c r="BQ224" s="200" t="s">
        <v>383</v>
      </c>
      <c r="BR224" s="200" t="s">
        <v>384</v>
      </c>
      <c r="BS224" s="221" t="s">
        <v>385</v>
      </c>
      <c r="BT224" s="200" t="s">
        <v>3597</v>
      </c>
      <c r="BU224" s="221" t="s">
        <v>386</v>
      </c>
      <c r="BV224" s="398" t="s">
        <v>3259</v>
      </c>
      <c r="BW224" s="397"/>
      <c r="BX224" s="200" t="s">
        <v>3002</v>
      </c>
      <c r="BY224" s="200" t="s">
        <v>3003</v>
      </c>
      <c r="BZ224" s="397"/>
      <c r="CA224" s="397"/>
      <c r="CB224" s="397"/>
    </row>
    <row r="225" spans="1:80" s="196" customFormat="1" ht="23.25">
      <c r="A225" s="209">
        <v>212</v>
      </c>
      <c r="B225" s="185" t="s">
        <v>1780</v>
      </c>
      <c r="C225" s="185" t="s">
        <v>2570</v>
      </c>
      <c r="D225" s="185" t="s">
        <v>39</v>
      </c>
      <c r="E225" s="185" t="s">
        <v>3771</v>
      </c>
      <c r="F225" s="185" t="s">
        <v>3377</v>
      </c>
      <c r="G225" s="185" t="s">
        <v>1717</v>
      </c>
      <c r="H225" s="186" t="s">
        <v>3378</v>
      </c>
      <c r="I225" s="186" t="s">
        <v>3536</v>
      </c>
      <c r="J225" s="186">
        <v>6</v>
      </c>
      <c r="K225" s="187"/>
      <c r="M225" s="189">
        <v>1044838</v>
      </c>
      <c r="N225" s="190">
        <v>1022742</v>
      </c>
      <c r="O225" s="191">
        <v>100000</v>
      </c>
      <c r="P225" s="192"/>
      <c r="Q225" s="192"/>
      <c r="R225" s="192"/>
      <c r="S225" s="208"/>
      <c r="T225" s="191"/>
      <c r="U225" s="194"/>
      <c r="X225" s="191"/>
      <c r="Y225" s="194"/>
      <c r="Z225" s="190"/>
      <c r="AB225" s="191"/>
      <c r="AC225" s="194"/>
      <c r="AF225" s="197"/>
      <c r="AH225" s="190"/>
      <c r="AJ225" s="195"/>
      <c r="AK225" s="194"/>
      <c r="AL225" s="198">
        <v>150000</v>
      </c>
      <c r="AM225" s="199">
        <f t="shared" si="7"/>
        <v>0</v>
      </c>
      <c r="AN225" s="302">
        <f t="shared" si="6"/>
        <v>150000</v>
      </c>
      <c r="AO225" s="199">
        <v>100000</v>
      </c>
      <c r="AP225" s="191"/>
      <c r="AQ225" s="191"/>
      <c r="AR225" s="446">
        <v>18750</v>
      </c>
      <c r="AS225" s="185" t="s">
        <v>4150</v>
      </c>
      <c r="AT225" s="186" t="s">
        <v>3383</v>
      </c>
      <c r="AU225" s="186" t="s">
        <v>3384</v>
      </c>
      <c r="AV225" s="185" t="s">
        <v>3380</v>
      </c>
      <c r="AW225" s="185"/>
      <c r="AX225" s="185" t="s">
        <v>3381</v>
      </c>
      <c r="AY225" s="185" t="s">
        <v>3382</v>
      </c>
      <c r="AZ225" s="185" t="s">
        <v>3536</v>
      </c>
      <c r="BA225" s="201">
        <v>1970</v>
      </c>
      <c r="BB225" s="185" t="s">
        <v>3385</v>
      </c>
      <c r="BC225" s="185" t="s">
        <v>3386</v>
      </c>
      <c r="BD225" s="185" t="s">
        <v>3387</v>
      </c>
      <c r="BE225" s="185"/>
      <c r="BF225" s="397" t="s">
        <v>1565</v>
      </c>
      <c r="BG225" s="397" t="s">
        <v>1566</v>
      </c>
      <c r="BH225" s="397" t="s">
        <v>3536</v>
      </c>
      <c r="BI225" s="397">
        <v>1970</v>
      </c>
      <c r="BJ225" s="397" t="s">
        <v>1632</v>
      </c>
      <c r="BK225" s="200" t="s">
        <v>1551</v>
      </c>
      <c r="BL225" s="200"/>
      <c r="BM225" s="221" t="s">
        <v>3388</v>
      </c>
      <c r="BN225" s="397" t="s">
        <v>1552</v>
      </c>
      <c r="BO225" s="397" t="s">
        <v>1553</v>
      </c>
      <c r="BP225" s="397" t="s">
        <v>3384</v>
      </c>
      <c r="BQ225" s="221" t="s">
        <v>1554</v>
      </c>
      <c r="BR225" s="398" t="s">
        <v>1555</v>
      </c>
      <c r="BS225" s="221" t="s">
        <v>3389</v>
      </c>
      <c r="BT225" s="397" t="s">
        <v>1556</v>
      </c>
      <c r="BU225" s="397" t="s">
        <v>1557</v>
      </c>
      <c r="BV225" s="399" t="s">
        <v>1558</v>
      </c>
      <c r="BW225" s="200"/>
      <c r="BX225" s="397"/>
      <c r="BY225" s="397" t="s">
        <v>3390</v>
      </c>
      <c r="BZ225" s="200"/>
      <c r="CA225" s="200"/>
      <c r="CB225" s="200"/>
    </row>
    <row r="226" spans="1:80" s="264" customFormat="1" ht="23.25">
      <c r="A226" s="209">
        <v>178</v>
      </c>
      <c r="B226" s="185" t="s">
        <v>1360</v>
      </c>
      <c r="C226" s="185" t="s">
        <v>1302</v>
      </c>
      <c r="D226" s="185" t="s">
        <v>1756</v>
      </c>
      <c r="E226" s="185" t="s">
        <v>3771</v>
      </c>
      <c r="F226" s="185" t="s">
        <v>1757</v>
      </c>
      <c r="G226" s="185" t="s">
        <v>1758</v>
      </c>
      <c r="H226" s="186" t="s">
        <v>1759</v>
      </c>
      <c r="I226" s="186" t="s">
        <v>854</v>
      </c>
      <c r="J226" s="186">
        <v>5</v>
      </c>
      <c r="K226" s="187"/>
      <c r="L226" s="196"/>
      <c r="M226" s="189">
        <v>1262370</v>
      </c>
      <c r="N226" s="190">
        <v>1287951</v>
      </c>
      <c r="O226" s="191">
        <v>125000</v>
      </c>
      <c r="P226" s="192"/>
      <c r="Q226" s="192"/>
      <c r="R226" s="192"/>
      <c r="S226" s="208"/>
      <c r="T226" s="191"/>
      <c r="U226" s="196"/>
      <c r="V226" s="196"/>
      <c r="W226" s="196"/>
      <c r="X226" s="196"/>
      <c r="Y226" s="196"/>
      <c r="Z226" s="190"/>
      <c r="AA226" s="196"/>
      <c r="AB226" s="191"/>
      <c r="AC226" s="196"/>
      <c r="AD226" s="196"/>
      <c r="AE226" s="196"/>
      <c r="AF226" s="197"/>
      <c r="AG226" s="196"/>
      <c r="AH226" s="190"/>
      <c r="AI226" s="196"/>
      <c r="AJ226" s="196"/>
      <c r="AK226" s="196"/>
      <c r="AL226" s="198">
        <v>150000</v>
      </c>
      <c r="AM226" s="199">
        <f t="shared" si="7"/>
        <v>0</v>
      </c>
      <c r="AN226" s="302">
        <f t="shared" si="6"/>
        <v>150000</v>
      </c>
      <c r="AO226" s="199">
        <v>100000</v>
      </c>
      <c r="AP226" s="191"/>
      <c r="AQ226" s="191"/>
      <c r="AR226" s="446">
        <v>18750</v>
      </c>
      <c r="AS226" s="221" t="s">
        <v>1052</v>
      </c>
      <c r="AT226" s="200" t="s">
        <v>1053</v>
      </c>
      <c r="AU226" s="200" t="s">
        <v>1054</v>
      </c>
      <c r="AV226" s="185" t="s">
        <v>1034</v>
      </c>
      <c r="AW226" s="185" t="s">
        <v>1035</v>
      </c>
      <c r="AX226" s="185" t="s">
        <v>1036</v>
      </c>
      <c r="AY226" s="185" t="s">
        <v>1037</v>
      </c>
      <c r="AZ226" s="185" t="s">
        <v>854</v>
      </c>
      <c r="BA226" s="201">
        <v>80031</v>
      </c>
      <c r="BB226" s="185" t="s">
        <v>1038</v>
      </c>
      <c r="BC226" s="185"/>
      <c r="BD226" s="185" t="s">
        <v>1039</v>
      </c>
      <c r="BE226" s="185"/>
      <c r="BF226" s="185" t="s">
        <v>1040</v>
      </c>
      <c r="BG226" s="185" t="s">
        <v>1041</v>
      </c>
      <c r="BH226" s="185" t="s">
        <v>854</v>
      </c>
      <c r="BI226" s="201">
        <v>80303</v>
      </c>
      <c r="BJ226" s="185" t="s">
        <v>1632</v>
      </c>
      <c r="BK226" s="185" t="s">
        <v>1042</v>
      </c>
      <c r="BL226" s="185"/>
      <c r="BM226" s="186" t="s">
        <v>1043</v>
      </c>
      <c r="BN226" s="186"/>
      <c r="BO226" s="186" t="s">
        <v>3903</v>
      </c>
      <c r="BP226" s="186"/>
      <c r="BQ226" s="202"/>
      <c r="BR226" s="202" t="s">
        <v>3879</v>
      </c>
      <c r="BS226" s="186" t="s">
        <v>3880</v>
      </c>
      <c r="BT226" s="186"/>
      <c r="BU226" s="186"/>
      <c r="BV226" s="186"/>
      <c r="BW226" s="186"/>
      <c r="BX226" s="196" t="s">
        <v>3881</v>
      </c>
      <c r="BY226" s="196" t="s">
        <v>3882</v>
      </c>
      <c r="BZ226" s="196"/>
      <c r="CA226" s="196"/>
      <c r="CB226" s="196"/>
    </row>
    <row r="227" spans="1:81" ht="23.25">
      <c r="A227" s="26">
        <v>163</v>
      </c>
      <c r="B227" s="26" t="s">
        <v>1760</v>
      </c>
      <c r="C227" s="26" t="s">
        <v>3524</v>
      </c>
      <c r="D227" s="26" t="s">
        <v>2138</v>
      </c>
      <c r="E227" s="26" t="s">
        <v>3771</v>
      </c>
      <c r="F227" s="26" t="s">
        <v>2139</v>
      </c>
      <c r="G227" s="26" t="s">
        <v>2140</v>
      </c>
      <c r="H227" s="29" t="s">
        <v>2141</v>
      </c>
      <c r="I227" s="29" t="s">
        <v>2914</v>
      </c>
      <c r="J227" s="29">
        <v>8</v>
      </c>
      <c r="K227" s="30"/>
      <c r="L227" s="28"/>
      <c r="M227" s="170">
        <v>24531</v>
      </c>
      <c r="N227" s="35">
        <v>58886</v>
      </c>
      <c r="O227" s="33">
        <v>66250</v>
      </c>
      <c r="P227" s="51"/>
      <c r="Q227" s="51"/>
      <c r="R227" s="51"/>
      <c r="T227" s="33"/>
      <c r="U227" s="34"/>
      <c r="V227" s="28"/>
      <c r="W227" s="28"/>
      <c r="X227" s="37"/>
      <c r="Y227" s="34"/>
      <c r="Z227" s="35"/>
      <c r="AA227" s="28"/>
      <c r="AB227" s="33"/>
      <c r="AC227" s="37"/>
      <c r="AD227" s="28"/>
      <c r="AE227" s="28"/>
      <c r="AF227" s="36"/>
      <c r="AG227" s="28"/>
      <c r="AH227" s="35"/>
      <c r="AI227" s="28"/>
      <c r="AJ227" s="37"/>
      <c r="AK227" s="34"/>
      <c r="AL227" s="64">
        <v>150000</v>
      </c>
      <c r="AM227" s="38">
        <f t="shared" si="7"/>
        <v>0</v>
      </c>
      <c r="AN227" s="302">
        <f t="shared" si="6"/>
        <v>150000</v>
      </c>
      <c r="AO227" s="38">
        <v>100000</v>
      </c>
      <c r="AP227" s="33"/>
      <c r="AQ227" s="33"/>
      <c r="AR227" s="446">
        <v>18750</v>
      </c>
      <c r="AS227" s="152" t="s">
        <v>3587</v>
      </c>
      <c r="AT227" s="279" t="s">
        <v>3588</v>
      </c>
      <c r="AU227" s="279" t="s">
        <v>3589</v>
      </c>
      <c r="AV227" s="279" t="s">
        <v>3004</v>
      </c>
      <c r="AW227" s="279"/>
      <c r="AX227" s="279" t="s">
        <v>3005</v>
      </c>
      <c r="AY227" s="279" t="s">
        <v>3006</v>
      </c>
      <c r="AZ227" s="279" t="s">
        <v>2914</v>
      </c>
      <c r="BA227" s="280">
        <v>94952</v>
      </c>
      <c r="BB227" s="279" t="s">
        <v>3007</v>
      </c>
      <c r="BC227" s="279" t="s">
        <v>3008</v>
      </c>
      <c r="BD227" s="279" t="s">
        <v>3009</v>
      </c>
      <c r="BE227" s="279"/>
      <c r="BF227" s="279"/>
      <c r="BG227" s="279"/>
      <c r="BH227" s="279"/>
      <c r="BI227" s="279"/>
      <c r="BJ227" s="279" t="s">
        <v>2112</v>
      </c>
      <c r="BK227" s="279"/>
      <c r="BL227" s="279"/>
      <c r="BM227" s="279" t="s">
        <v>3010</v>
      </c>
      <c r="BN227" s="279"/>
      <c r="BO227" s="279"/>
      <c r="BP227" s="279"/>
      <c r="BQ227" s="390"/>
      <c r="BR227" s="390"/>
      <c r="BS227" s="279" t="s">
        <v>3011</v>
      </c>
      <c r="BT227" s="279"/>
      <c r="BU227" s="279"/>
      <c r="BV227" s="279"/>
      <c r="BW227" s="279"/>
      <c r="BX227" s="174" t="s">
        <v>3012</v>
      </c>
      <c r="BY227" s="174" t="s">
        <v>3670</v>
      </c>
      <c r="BZ227" s="150" t="s">
        <v>3013</v>
      </c>
      <c r="CA227" s="174" t="s">
        <v>3671</v>
      </c>
      <c r="CB227" s="174" t="s">
        <v>3014</v>
      </c>
      <c r="CC227" s="56"/>
    </row>
    <row r="228" spans="1:81" s="28" customFormat="1" ht="23.25">
      <c r="A228" s="13">
        <v>179</v>
      </c>
      <c r="B228" s="26" t="s">
        <v>3524</v>
      </c>
      <c r="C228" s="26" t="s">
        <v>39</v>
      </c>
      <c r="D228" s="26" t="s">
        <v>2142</v>
      </c>
      <c r="E228" s="26" t="s">
        <v>3771</v>
      </c>
      <c r="F228" s="26" t="s">
        <v>2143</v>
      </c>
      <c r="G228" s="26" t="s">
        <v>3539</v>
      </c>
      <c r="H228" s="29" t="s">
        <v>2144</v>
      </c>
      <c r="I228" s="29" t="s">
        <v>1359</v>
      </c>
      <c r="J228" s="29">
        <v>5</v>
      </c>
      <c r="K228" s="30"/>
      <c r="L228" s="56"/>
      <c r="M228" s="170">
        <v>479469</v>
      </c>
      <c r="N228" s="35">
        <v>522315</v>
      </c>
      <c r="O228" s="33">
        <v>125000</v>
      </c>
      <c r="P228" s="51" t="s">
        <v>2145</v>
      </c>
      <c r="Q228" s="51"/>
      <c r="R228" s="32">
        <v>64</v>
      </c>
      <c r="S228" s="32">
        <v>5939</v>
      </c>
      <c r="T228" s="33"/>
      <c r="U228" s="34"/>
      <c r="V228" s="56"/>
      <c r="W228" s="56"/>
      <c r="X228" s="80"/>
      <c r="Y228" s="78"/>
      <c r="Z228" s="79"/>
      <c r="AA228" s="56"/>
      <c r="AB228" s="81"/>
      <c r="AC228" s="78"/>
      <c r="AD228" s="56"/>
      <c r="AE228" s="56"/>
      <c r="AF228" s="82"/>
      <c r="AG228" s="56"/>
      <c r="AH228" s="79"/>
      <c r="AI228" s="56"/>
      <c r="AJ228" s="80"/>
      <c r="AK228" s="78"/>
      <c r="AL228" s="64">
        <v>150000</v>
      </c>
      <c r="AM228" s="38">
        <f t="shared" si="7"/>
        <v>0</v>
      </c>
      <c r="AN228" s="302">
        <f t="shared" si="6"/>
        <v>150000</v>
      </c>
      <c r="AO228" s="38">
        <v>100000</v>
      </c>
      <c r="AP228" s="33"/>
      <c r="AQ228" s="33"/>
      <c r="AR228" s="446">
        <v>18750</v>
      </c>
      <c r="AS228" s="152" t="s">
        <v>165</v>
      </c>
      <c r="AT228" s="26" t="s">
        <v>166</v>
      </c>
      <c r="AU228" s="26" t="s">
        <v>3017</v>
      </c>
      <c r="AV228" s="26" t="s">
        <v>3015</v>
      </c>
      <c r="AW228" s="26"/>
      <c r="AX228" s="26" t="s">
        <v>3016</v>
      </c>
      <c r="AY228" s="26" t="s">
        <v>2741</v>
      </c>
      <c r="AZ228" s="26" t="s">
        <v>1359</v>
      </c>
      <c r="BA228" s="40">
        <v>97201</v>
      </c>
      <c r="BB228" s="346"/>
      <c r="BC228" s="26" t="s">
        <v>2222</v>
      </c>
      <c r="BD228" s="26"/>
      <c r="BE228" s="26"/>
      <c r="BF228" s="26"/>
      <c r="BG228" s="26"/>
      <c r="BH228" s="26"/>
      <c r="BI228" s="26"/>
      <c r="BJ228" s="26"/>
      <c r="BK228" s="26" t="s">
        <v>3018</v>
      </c>
      <c r="BL228" s="26"/>
      <c r="BM228" s="26" t="s">
        <v>3019</v>
      </c>
      <c r="BN228" s="26"/>
      <c r="BO228" s="26"/>
      <c r="BP228" s="26"/>
      <c r="BQ228" s="391"/>
      <c r="BR228" s="391"/>
      <c r="BS228" s="26"/>
      <c r="BT228" s="26"/>
      <c r="BU228" s="26"/>
      <c r="BV228" s="26"/>
      <c r="BW228" s="26"/>
      <c r="BX228" s="56"/>
      <c r="BY228" s="56"/>
      <c r="BZ228" s="150" t="s">
        <v>3020</v>
      </c>
      <c r="CA228" s="56"/>
      <c r="CB228" s="56"/>
      <c r="CC228" s="56"/>
    </row>
    <row r="229" spans="14:53" ht="12.75">
      <c r="N229" s="143"/>
      <c r="O229" s="43">
        <v>0</v>
      </c>
      <c r="T229" s="45"/>
      <c r="AM229" s="38">
        <f t="shared" si="7"/>
        <v>0</v>
      </c>
      <c r="AN229" s="302">
        <f t="shared" si="6"/>
        <v>0</v>
      </c>
      <c r="AO229" s="38"/>
      <c r="AP229" s="33"/>
      <c r="AQ229" s="45"/>
      <c r="AR229" s="446"/>
      <c r="AX229" s="157"/>
      <c r="AY229" s="56"/>
      <c r="AZ229" s="56"/>
      <c r="BA229" s="56"/>
    </row>
    <row r="230" spans="8:53" ht="15.75">
      <c r="H230" s="84" t="s">
        <v>1579</v>
      </c>
      <c r="O230" s="43">
        <v>0</v>
      </c>
      <c r="T230" s="45"/>
      <c r="AM230" s="38">
        <f t="shared" si="7"/>
        <v>0</v>
      </c>
      <c r="AN230" s="302">
        <f t="shared" si="6"/>
        <v>0</v>
      </c>
      <c r="AO230" s="38"/>
      <c r="AP230" s="33"/>
      <c r="AQ230" s="45"/>
      <c r="AR230" s="446"/>
      <c r="AX230" s="157"/>
      <c r="AY230" s="56"/>
      <c r="AZ230" s="56"/>
      <c r="BA230" s="56"/>
    </row>
    <row r="231" spans="1:78" s="196" customFormat="1" ht="15.75">
      <c r="A231" s="185">
        <v>222</v>
      </c>
      <c r="B231" s="185" t="s">
        <v>1730</v>
      </c>
      <c r="C231" s="185" t="s">
        <v>39</v>
      </c>
      <c r="D231" s="185" t="s">
        <v>3269</v>
      </c>
      <c r="E231" s="185" t="s">
        <v>1749</v>
      </c>
      <c r="F231" s="185" t="s">
        <v>2125</v>
      </c>
      <c r="G231" s="185" t="s">
        <v>495</v>
      </c>
      <c r="H231" s="185" t="s">
        <v>2126</v>
      </c>
      <c r="I231" s="185" t="s">
        <v>860</v>
      </c>
      <c r="J231" s="185">
        <v>3</v>
      </c>
      <c r="K231" s="187"/>
      <c r="M231" s="189">
        <v>423784</v>
      </c>
      <c r="N231" s="190">
        <v>447040</v>
      </c>
      <c r="O231" s="191">
        <v>125000</v>
      </c>
      <c r="P231" s="192"/>
      <c r="Q231" s="192"/>
      <c r="R231" s="192"/>
      <c r="T231" s="191"/>
      <c r="Z231" s="190"/>
      <c r="AB231" s="191"/>
      <c r="AF231" s="197"/>
      <c r="AH231" s="190"/>
      <c r="AL231" s="190">
        <v>125000</v>
      </c>
      <c r="AM231" s="199">
        <f t="shared" si="7"/>
        <v>0</v>
      </c>
      <c r="AN231" s="199">
        <f t="shared" si="6"/>
        <v>125000</v>
      </c>
      <c r="AO231" s="199">
        <v>75000</v>
      </c>
      <c r="AP231" s="191"/>
      <c r="AQ231" s="191"/>
      <c r="AR231" s="495">
        <v>15625</v>
      </c>
      <c r="AS231" s="221" t="s">
        <v>3451</v>
      </c>
      <c r="AT231" s="200" t="s">
        <v>3452</v>
      </c>
      <c r="AU231" s="200" t="s">
        <v>3453</v>
      </c>
      <c r="AV231" s="196" t="s">
        <v>2598</v>
      </c>
      <c r="AW231" s="196" t="s">
        <v>2599</v>
      </c>
      <c r="AX231" s="192" t="s">
        <v>2600</v>
      </c>
      <c r="AY231" s="196" t="s">
        <v>2601</v>
      </c>
      <c r="AZ231" s="196" t="s">
        <v>860</v>
      </c>
      <c r="BA231" s="196">
        <v>11727</v>
      </c>
      <c r="BB231" s="196" t="s">
        <v>2729</v>
      </c>
      <c r="BC231" s="196" t="s">
        <v>2730</v>
      </c>
      <c r="BF231" s="196" t="s">
        <v>2731</v>
      </c>
      <c r="BG231" s="196" t="s">
        <v>2732</v>
      </c>
      <c r="BH231" s="196" t="s">
        <v>860</v>
      </c>
      <c r="BI231" s="196">
        <v>11968</v>
      </c>
      <c r="BJ231" s="196" t="s">
        <v>1632</v>
      </c>
      <c r="BK231" s="196" t="s">
        <v>2733</v>
      </c>
      <c r="BM231" s="196" t="s">
        <v>2734</v>
      </c>
      <c r="BO231" s="196" t="s">
        <v>2735</v>
      </c>
      <c r="BQ231" s="203" t="s">
        <v>2736</v>
      </c>
      <c r="BR231" s="203"/>
      <c r="BS231" s="196" t="s">
        <v>2737</v>
      </c>
      <c r="BX231" s="196" t="s">
        <v>2633</v>
      </c>
      <c r="BZ231" s="501" t="s">
        <v>2634</v>
      </c>
    </row>
    <row r="232" spans="1:76" s="208" customFormat="1" ht="15.75">
      <c r="A232" s="185">
        <v>196</v>
      </c>
      <c r="B232" s="185"/>
      <c r="C232" s="185" t="s">
        <v>3522</v>
      </c>
      <c r="D232" s="185" t="s">
        <v>1360</v>
      </c>
      <c r="E232" s="185" t="s">
        <v>1749</v>
      </c>
      <c r="F232" s="185" t="s">
        <v>911</v>
      </c>
      <c r="G232" s="185" t="s">
        <v>2912</v>
      </c>
      <c r="H232" s="185" t="s">
        <v>912</v>
      </c>
      <c r="I232" s="209" t="s">
        <v>2178</v>
      </c>
      <c r="J232" s="209">
        <v>2</v>
      </c>
      <c r="K232" s="262"/>
      <c r="M232" s="189">
        <v>34533</v>
      </c>
      <c r="N232" s="190">
        <v>45501</v>
      </c>
      <c r="O232" s="211"/>
      <c r="P232" s="207"/>
      <c r="Q232" s="207"/>
      <c r="R232" s="207"/>
      <c r="T232" s="212"/>
      <c r="Z232" s="213"/>
      <c r="AB232" s="214"/>
      <c r="AF232" s="215"/>
      <c r="AH232" s="213"/>
      <c r="AL232" s="190">
        <v>125000</v>
      </c>
      <c r="AM232" s="199">
        <f t="shared" si="7"/>
        <v>0</v>
      </c>
      <c r="AN232" s="302">
        <f t="shared" si="6"/>
        <v>125000</v>
      </c>
      <c r="AO232" s="199">
        <v>75000</v>
      </c>
      <c r="AP232" s="191"/>
      <c r="AQ232" s="212"/>
      <c r="AR232" s="446">
        <v>15625</v>
      </c>
      <c r="AS232" s="221" t="s">
        <v>4412</v>
      </c>
      <c r="AT232" s="221" t="s">
        <v>4413</v>
      </c>
      <c r="AU232" s="221" t="s">
        <v>4414</v>
      </c>
      <c r="AV232" s="241" t="s">
        <v>1920</v>
      </c>
      <c r="AW232" s="241"/>
      <c r="AX232" s="265" t="s">
        <v>1921</v>
      </c>
      <c r="AY232" s="264" t="s">
        <v>3191</v>
      </c>
      <c r="AZ232" s="264" t="s">
        <v>2178</v>
      </c>
      <c r="BA232" s="264">
        <v>66612</v>
      </c>
      <c r="BB232" s="208" t="s">
        <v>2750</v>
      </c>
      <c r="BF232" s="208" t="s">
        <v>2751</v>
      </c>
      <c r="BG232" s="208" t="s">
        <v>3191</v>
      </c>
      <c r="BH232" s="208" t="s">
        <v>2178</v>
      </c>
      <c r="BI232" s="208">
        <v>66606</v>
      </c>
      <c r="BJ232" s="208" t="s">
        <v>1632</v>
      </c>
      <c r="BK232" s="208" t="s">
        <v>3192</v>
      </c>
      <c r="BM232" s="245" t="s">
        <v>3154</v>
      </c>
      <c r="BO232" s="208" t="s">
        <v>3193</v>
      </c>
      <c r="BQ232" s="203" t="s">
        <v>3194</v>
      </c>
      <c r="BR232" s="203"/>
      <c r="BS232" s="208" t="s">
        <v>3195</v>
      </c>
      <c r="BX232" s="208" t="s">
        <v>3196</v>
      </c>
    </row>
    <row r="233" spans="1:53" s="208" customFormat="1" ht="15.75">
      <c r="A233" s="185">
        <v>193</v>
      </c>
      <c r="B233" s="185" t="s">
        <v>2424</v>
      </c>
      <c r="C233" s="185" t="s">
        <v>1147</v>
      </c>
      <c r="D233" s="185" t="s">
        <v>1360</v>
      </c>
      <c r="E233" s="185" t="s">
        <v>1749</v>
      </c>
      <c r="F233" s="185" t="s">
        <v>2425</v>
      </c>
      <c r="G233" s="185" t="s">
        <v>4343</v>
      </c>
      <c r="H233" s="185" t="s">
        <v>2426</v>
      </c>
      <c r="I233" s="209" t="s">
        <v>1783</v>
      </c>
      <c r="J233" s="209">
        <v>6</v>
      </c>
      <c r="K233" s="262"/>
      <c r="M233" s="189">
        <v>875998</v>
      </c>
      <c r="N233" s="190">
        <v>908619</v>
      </c>
      <c r="O233" s="211">
        <v>100000</v>
      </c>
      <c r="P233" s="207"/>
      <c r="Q233" s="207"/>
      <c r="R233" s="207"/>
      <c r="T233" s="212"/>
      <c r="Z233" s="213"/>
      <c r="AB233" s="214"/>
      <c r="AF233" s="215"/>
      <c r="AH233" s="213"/>
      <c r="AL233" s="190">
        <v>125000</v>
      </c>
      <c r="AM233" s="199">
        <f t="shared" si="7"/>
        <v>0</v>
      </c>
      <c r="AN233" s="302">
        <f t="shared" si="6"/>
        <v>125000</v>
      </c>
      <c r="AO233" s="199">
        <v>75000</v>
      </c>
      <c r="AP233" s="191">
        <v>50</v>
      </c>
      <c r="AQ233" s="212"/>
      <c r="AR233" s="446">
        <v>15625</v>
      </c>
      <c r="AS233" s="200" t="s">
        <v>4415</v>
      </c>
      <c r="AT233" s="200" t="s">
        <v>4417</v>
      </c>
      <c r="AU233" s="200" t="s">
        <v>4418</v>
      </c>
      <c r="AV233" s="200" t="s">
        <v>4416</v>
      </c>
      <c r="AW233" s="200" t="s">
        <v>4417</v>
      </c>
      <c r="AX233" s="267" t="s">
        <v>4418</v>
      </c>
      <c r="AY233" s="264"/>
      <c r="AZ233" s="264"/>
      <c r="BA233" s="264"/>
    </row>
    <row r="234" spans="1:80" ht="15.75">
      <c r="A234" s="26">
        <v>224</v>
      </c>
      <c r="B234" s="26" t="s">
        <v>856</v>
      </c>
      <c r="C234" s="26" t="s">
        <v>1760</v>
      </c>
      <c r="D234" s="26" t="s">
        <v>3269</v>
      </c>
      <c r="E234" s="26" t="s">
        <v>1749</v>
      </c>
      <c r="F234" s="26" t="s">
        <v>1697</v>
      </c>
      <c r="G234" s="26" t="s">
        <v>1698</v>
      </c>
      <c r="H234" s="26" t="s">
        <v>1699</v>
      </c>
      <c r="I234" s="26" t="s">
        <v>3277</v>
      </c>
      <c r="J234" s="26">
        <v>2</v>
      </c>
      <c r="M234" s="170">
        <v>86493</v>
      </c>
      <c r="N234" s="35">
        <v>110931</v>
      </c>
      <c r="O234" s="43">
        <v>100000</v>
      </c>
      <c r="P234" s="25" t="s">
        <v>1700</v>
      </c>
      <c r="R234" s="32">
        <v>1856</v>
      </c>
      <c r="T234" s="45"/>
      <c r="AL234" s="35">
        <v>125000</v>
      </c>
      <c r="AM234" s="38">
        <f t="shared" si="7"/>
        <v>0</v>
      </c>
      <c r="AN234" s="302">
        <f t="shared" si="6"/>
        <v>125000</v>
      </c>
      <c r="AO234" s="199">
        <v>75000</v>
      </c>
      <c r="AP234" s="33">
        <v>7500</v>
      </c>
      <c r="AQ234" s="45"/>
      <c r="AR234" s="446">
        <v>15625</v>
      </c>
      <c r="AS234" s="151" t="s">
        <v>4425</v>
      </c>
      <c r="AT234" s="174" t="s">
        <v>4426</v>
      </c>
      <c r="AU234" s="174" t="s">
        <v>4427</v>
      </c>
      <c r="AV234" s="174" t="s">
        <v>3021</v>
      </c>
      <c r="AW234" s="174"/>
      <c r="AX234" s="174" t="s">
        <v>3174</v>
      </c>
      <c r="AY234" s="174" t="s">
        <v>2372</v>
      </c>
      <c r="AZ234" s="174" t="s">
        <v>3277</v>
      </c>
      <c r="BA234" s="174">
        <v>63144</v>
      </c>
      <c r="BB234" s="174" t="s">
        <v>3175</v>
      </c>
      <c r="BC234" s="174"/>
      <c r="BD234" s="174"/>
      <c r="BE234" s="174"/>
      <c r="BF234" s="174" t="s">
        <v>3176</v>
      </c>
      <c r="BG234" s="174" t="s">
        <v>2372</v>
      </c>
      <c r="BH234" s="174" t="s">
        <v>3277</v>
      </c>
      <c r="BI234" s="174">
        <v>63104</v>
      </c>
      <c r="BJ234" s="174" t="s">
        <v>1679</v>
      </c>
      <c r="BK234" s="174" t="s">
        <v>3177</v>
      </c>
      <c r="BL234" s="174"/>
      <c r="BM234" s="174" t="s">
        <v>3636</v>
      </c>
      <c r="BN234" s="174"/>
      <c r="BO234" s="174"/>
      <c r="BP234" s="174"/>
      <c r="BQ234" s="174"/>
      <c r="BR234" s="174"/>
      <c r="BS234" s="174" t="s">
        <v>3637</v>
      </c>
      <c r="BT234" s="174"/>
      <c r="BU234" s="174"/>
      <c r="BV234" s="174"/>
      <c r="BW234" s="174"/>
      <c r="BX234" s="174" t="s">
        <v>3638</v>
      </c>
      <c r="BY234" s="174" t="s">
        <v>3640</v>
      </c>
      <c r="BZ234" s="288" t="s">
        <v>3639</v>
      </c>
      <c r="CA234" s="174"/>
      <c r="CB234" s="174"/>
    </row>
    <row r="235" spans="1:77" s="208" customFormat="1" ht="15.75">
      <c r="A235" s="185">
        <v>213</v>
      </c>
      <c r="B235" s="185" t="s">
        <v>3736</v>
      </c>
      <c r="C235" s="185" t="s">
        <v>41</v>
      </c>
      <c r="D235" s="185" t="s">
        <v>4348</v>
      </c>
      <c r="E235" s="185" t="s">
        <v>1749</v>
      </c>
      <c r="F235" s="185" t="s">
        <v>3495</v>
      </c>
      <c r="G235" s="185" t="s">
        <v>3496</v>
      </c>
      <c r="H235" s="185" t="s">
        <v>62</v>
      </c>
      <c r="I235" s="185" t="s">
        <v>860</v>
      </c>
      <c r="J235" s="185">
        <v>11</v>
      </c>
      <c r="K235" s="262"/>
      <c r="M235" s="189">
        <v>53613</v>
      </c>
      <c r="N235" s="190">
        <v>81016</v>
      </c>
      <c r="O235" s="211"/>
      <c r="P235" s="207"/>
      <c r="Q235" s="207"/>
      <c r="R235" s="207"/>
      <c r="T235" s="212"/>
      <c r="Z235" s="213"/>
      <c r="AB235" s="214"/>
      <c r="AF235" s="215"/>
      <c r="AH235" s="213"/>
      <c r="AL235" s="190">
        <v>125000</v>
      </c>
      <c r="AM235" s="199">
        <f t="shared" si="7"/>
        <v>0</v>
      </c>
      <c r="AN235" s="302">
        <f t="shared" si="6"/>
        <v>125000</v>
      </c>
      <c r="AO235" s="199">
        <v>75000</v>
      </c>
      <c r="AP235" s="191"/>
      <c r="AQ235" s="212"/>
      <c r="AR235" s="446">
        <v>15625</v>
      </c>
      <c r="AS235" s="221" t="s">
        <v>4431</v>
      </c>
      <c r="AT235" s="200" t="s">
        <v>4432</v>
      </c>
      <c r="AU235" s="200" t="s">
        <v>4433</v>
      </c>
      <c r="AV235" s="241" t="s">
        <v>1923</v>
      </c>
      <c r="AW235" s="241"/>
      <c r="AX235" s="241" t="s">
        <v>1922</v>
      </c>
      <c r="AY235" s="264" t="s">
        <v>1999</v>
      </c>
      <c r="AZ235" s="264" t="s">
        <v>860</v>
      </c>
      <c r="BA235" s="264">
        <v>11226</v>
      </c>
      <c r="BB235" s="208" t="s">
        <v>1996</v>
      </c>
      <c r="BD235" s="208" t="s">
        <v>1997</v>
      </c>
      <c r="BF235" s="208" t="s">
        <v>1998</v>
      </c>
      <c r="BG235" s="208" t="s">
        <v>1999</v>
      </c>
      <c r="BH235" s="208" t="s">
        <v>860</v>
      </c>
      <c r="BI235" s="208">
        <v>11225</v>
      </c>
      <c r="BJ235" s="208" t="s">
        <v>2000</v>
      </c>
      <c r="BM235" s="208" t="s">
        <v>2001</v>
      </c>
      <c r="BO235" s="208" t="s">
        <v>2002</v>
      </c>
      <c r="BQ235" s="203"/>
      <c r="BR235" s="203" t="s">
        <v>2003</v>
      </c>
      <c r="BS235" s="208" t="s">
        <v>2004</v>
      </c>
      <c r="BX235" s="208" t="s">
        <v>2431</v>
      </c>
      <c r="BY235" s="208" t="s">
        <v>2432</v>
      </c>
    </row>
    <row r="236" spans="1:66" s="292" customFormat="1" ht="23.25">
      <c r="A236" s="272">
        <v>215</v>
      </c>
      <c r="B236" s="272"/>
      <c r="C236" s="272" t="s">
        <v>3528</v>
      </c>
      <c r="D236" s="272" t="s">
        <v>1331</v>
      </c>
      <c r="E236" s="272" t="s">
        <v>1749</v>
      </c>
      <c r="F236" s="272" t="s">
        <v>3497</v>
      </c>
      <c r="G236" s="272" t="s">
        <v>1362</v>
      </c>
      <c r="H236" s="272" t="s">
        <v>3498</v>
      </c>
      <c r="I236" s="272" t="s">
        <v>1322</v>
      </c>
      <c r="J236" s="272">
        <v>1</v>
      </c>
      <c r="K236" s="331"/>
      <c r="M236" s="293">
        <v>128939</v>
      </c>
      <c r="N236" s="294">
        <v>121749</v>
      </c>
      <c r="O236" s="295"/>
      <c r="P236" s="296"/>
      <c r="Q236" s="296"/>
      <c r="R236" s="296"/>
      <c r="T236" s="297"/>
      <c r="Z236" s="298"/>
      <c r="AB236" s="299"/>
      <c r="AF236" s="300"/>
      <c r="AH236" s="298"/>
      <c r="AL236" s="294">
        <v>125000</v>
      </c>
      <c r="AM236" s="302">
        <f t="shared" si="7"/>
        <v>0</v>
      </c>
      <c r="AN236" s="302">
        <f t="shared" si="6"/>
        <v>125000</v>
      </c>
      <c r="AO236" s="199">
        <v>75000</v>
      </c>
      <c r="AP236" s="303"/>
      <c r="AQ236" s="297"/>
      <c r="AR236" s="446">
        <v>15625</v>
      </c>
      <c r="AS236" s="304" t="s">
        <v>1502</v>
      </c>
      <c r="AT236" s="305" t="s">
        <v>1503</v>
      </c>
      <c r="AU236" s="305" t="s">
        <v>1504</v>
      </c>
      <c r="AV236" s="332" t="s">
        <v>3297</v>
      </c>
      <c r="AW236" s="332" t="s">
        <v>3298</v>
      </c>
      <c r="AX236" s="334" t="s">
        <v>3299</v>
      </c>
      <c r="AY236" s="286" t="s">
        <v>3300</v>
      </c>
      <c r="AZ236" s="286" t="s">
        <v>1322</v>
      </c>
      <c r="BA236" s="286">
        <v>38103</v>
      </c>
      <c r="BB236" s="292" t="s">
        <v>2576</v>
      </c>
      <c r="BM236" s="292" t="s">
        <v>3912</v>
      </c>
      <c r="BN236" s="500" t="s">
        <v>3758</v>
      </c>
    </row>
    <row r="237" spans="1:77" s="208" customFormat="1" ht="15.75">
      <c r="A237" s="185">
        <v>191</v>
      </c>
      <c r="B237" s="185" t="s">
        <v>1730</v>
      </c>
      <c r="C237" s="185" t="s">
        <v>1780</v>
      </c>
      <c r="D237" s="185" t="s">
        <v>1360</v>
      </c>
      <c r="E237" s="185" t="s">
        <v>1749</v>
      </c>
      <c r="F237" s="185" t="s">
        <v>1701</v>
      </c>
      <c r="G237" s="185" t="s">
        <v>2926</v>
      </c>
      <c r="H237" s="185" t="s">
        <v>1702</v>
      </c>
      <c r="I237" s="185" t="s">
        <v>1322</v>
      </c>
      <c r="J237" s="185">
        <v>3</v>
      </c>
      <c r="K237" s="262"/>
      <c r="M237" s="189">
        <v>65977</v>
      </c>
      <c r="N237" s="190">
        <v>69258</v>
      </c>
      <c r="O237" s="211">
        <v>100000</v>
      </c>
      <c r="P237" s="207"/>
      <c r="Q237" s="207"/>
      <c r="R237" s="207"/>
      <c r="T237" s="212"/>
      <c r="Z237" s="213"/>
      <c r="AB237" s="214"/>
      <c r="AF237" s="215"/>
      <c r="AH237" s="213"/>
      <c r="AL237" s="190">
        <v>125000</v>
      </c>
      <c r="AM237" s="199">
        <f t="shared" si="7"/>
        <v>0</v>
      </c>
      <c r="AN237" s="302">
        <f t="shared" si="6"/>
        <v>125000</v>
      </c>
      <c r="AO237" s="199">
        <v>75000</v>
      </c>
      <c r="AP237" s="191"/>
      <c r="AQ237" s="212"/>
      <c r="AR237" s="446">
        <v>15625</v>
      </c>
      <c r="AS237" s="200" t="s">
        <v>1507</v>
      </c>
      <c r="AT237" s="200" t="s">
        <v>1508</v>
      </c>
      <c r="AU237" s="200" t="s">
        <v>1509</v>
      </c>
      <c r="AV237" s="241" t="s">
        <v>2462</v>
      </c>
      <c r="AW237" s="241"/>
      <c r="AX237" s="265" t="s">
        <v>2463</v>
      </c>
      <c r="AY237" s="264" t="s">
        <v>2464</v>
      </c>
      <c r="AZ237" s="264" t="s">
        <v>1322</v>
      </c>
      <c r="BA237" s="264">
        <v>37203</v>
      </c>
      <c r="BB237" s="208" t="s">
        <v>2465</v>
      </c>
      <c r="BD237" s="208" t="s">
        <v>2462</v>
      </c>
      <c r="BJ237" s="208" t="s">
        <v>1632</v>
      </c>
      <c r="BK237" s="208" t="s">
        <v>2466</v>
      </c>
      <c r="BM237" s="208" t="s">
        <v>2467</v>
      </c>
      <c r="BO237" s="208" t="s">
        <v>2468</v>
      </c>
      <c r="BQ237" s="203"/>
      <c r="BR237" s="203" t="s">
        <v>2469</v>
      </c>
      <c r="BS237" s="208" t="s">
        <v>2470</v>
      </c>
      <c r="BX237" s="208" t="s">
        <v>2467</v>
      </c>
      <c r="BY237" s="208" t="s">
        <v>2471</v>
      </c>
    </row>
    <row r="238" spans="1:79" s="243" customFormat="1" ht="15.75">
      <c r="A238" s="222">
        <v>197</v>
      </c>
      <c r="B238" s="222"/>
      <c r="C238" s="222" t="s">
        <v>39</v>
      </c>
      <c r="D238" s="222" t="s">
        <v>1360</v>
      </c>
      <c r="E238" s="222" t="s">
        <v>1749</v>
      </c>
      <c r="F238" s="222" t="s">
        <v>913</v>
      </c>
      <c r="G238" s="222" t="s">
        <v>858</v>
      </c>
      <c r="H238" s="222" t="s">
        <v>914</v>
      </c>
      <c r="I238" s="222" t="s">
        <v>1719</v>
      </c>
      <c r="J238" s="222">
        <v>2</v>
      </c>
      <c r="K238" s="268"/>
      <c r="M238" s="189">
        <v>47598</v>
      </c>
      <c r="N238" s="226">
        <v>27714</v>
      </c>
      <c r="O238" s="249"/>
      <c r="P238" s="260"/>
      <c r="Q238" s="260"/>
      <c r="R238" s="260"/>
      <c r="T238" s="252"/>
      <c r="Z238" s="250"/>
      <c r="AB238" s="252"/>
      <c r="AF238" s="253"/>
      <c r="AH238" s="250"/>
      <c r="AL238" s="226">
        <v>125000</v>
      </c>
      <c r="AM238" s="199">
        <f t="shared" si="7"/>
        <v>0</v>
      </c>
      <c r="AN238" s="199">
        <f t="shared" si="6"/>
        <v>125000</v>
      </c>
      <c r="AO238" s="199">
        <v>75000</v>
      </c>
      <c r="AP238" s="227"/>
      <c r="AQ238" s="252"/>
      <c r="AR238" s="495">
        <v>15625</v>
      </c>
      <c r="AS238" s="221" t="s">
        <v>1516</v>
      </c>
      <c r="AT238" s="221" t="s">
        <v>1517</v>
      </c>
      <c r="AU238" s="221" t="s">
        <v>1518</v>
      </c>
      <c r="AV238" s="243" t="s">
        <v>2433</v>
      </c>
      <c r="AW238" s="243" t="s">
        <v>2434</v>
      </c>
      <c r="AX238" s="228" t="s">
        <v>2435</v>
      </c>
      <c r="AY238" s="231" t="s">
        <v>2436</v>
      </c>
      <c r="AZ238" s="231" t="s">
        <v>1719</v>
      </c>
      <c r="BA238" s="231">
        <v>6360</v>
      </c>
      <c r="BB238" s="243" t="s">
        <v>2437</v>
      </c>
      <c r="BD238" s="243" t="s">
        <v>2438</v>
      </c>
      <c r="BF238" s="243" t="s">
        <v>2439</v>
      </c>
      <c r="BG238" s="243" t="s">
        <v>2440</v>
      </c>
      <c r="BH238" s="243" t="s">
        <v>1719</v>
      </c>
      <c r="BI238" s="243" t="s">
        <v>2441</v>
      </c>
      <c r="BJ238" s="243" t="s">
        <v>1632</v>
      </c>
      <c r="BK238" s="243" t="s">
        <v>2442</v>
      </c>
      <c r="BM238" s="245" t="s">
        <v>288</v>
      </c>
      <c r="BO238" s="243" t="s">
        <v>2443</v>
      </c>
      <c r="BQ238" s="203"/>
      <c r="BR238" s="203" t="s">
        <v>2444</v>
      </c>
      <c r="BS238" s="243" t="s">
        <v>2445</v>
      </c>
      <c r="BX238" s="245" t="s">
        <v>289</v>
      </c>
      <c r="BY238" s="243" t="s">
        <v>2446</v>
      </c>
      <c r="CA238" s="503" t="s">
        <v>2635</v>
      </c>
    </row>
    <row r="239" spans="1:80" s="28" customFormat="1" ht="18.75" customHeight="1">
      <c r="A239" s="26">
        <v>192</v>
      </c>
      <c r="B239" s="26"/>
      <c r="C239" s="26" t="s">
        <v>39</v>
      </c>
      <c r="D239" s="26" t="s">
        <v>1360</v>
      </c>
      <c r="E239" s="26" t="s">
        <v>1749</v>
      </c>
      <c r="F239" s="26" t="s">
        <v>3266</v>
      </c>
      <c r="G239" s="26" t="s">
        <v>1793</v>
      </c>
      <c r="H239" s="26" t="s">
        <v>1709</v>
      </c>
      <c r="I239" s="26" t="s">
        <v>2914</v>
      </c>
      <c r="J239" s="26">
        <v>4</v>
      </c>
      <c r="K239" s="30"/>
      <c r="M239" s="170">
        <v>435757</v>
      </c>
      <c r="N239" s="35">
        <v>435757</v>
      </c>
      <c r="O239" s="33">
        <v>150000</v>
      </c>
      <c r="P239" s="51"/>
      <c r="Q239" s="51"/>
      <c r="R239" s="51"/>
      <c r="S239" s="17"/>
      <c r="T239" s="33"/>
      <c r="U239" s="34"/>
      <c r="X239" s="37"/>
      <c r="Y239" s="34"/>
      <c r="Z239" s="35"/>
      <c r="AB239" s="33"/>
      <c r="AC239" s="34"/>
      <c r="AF239" s="36"/>
      <c r="AH239" s="35"/>
      <c r="AJ239" s="37"/>
      <c r="AK239" s="34"/>
      <c r="AL239" s="64">
        <v>125000</v>
      </c>
      <c r="AM239" s="38">
        <v>17500</v>
      </c>
      <c r="AN239" s="302">
        <f t="shared" si="6"/>
        <v>107500</v>
      </c>
      <c r="AO239" s="199">
        <v>75000</v>
      </c>
      <c r="AP239" s="33"/>
      <c r="AQ239" s="33"/>
      <c r="AR239" s="446">
        <v>15625</v>
      </c>
      <c r="AS239" s="152" t="s">
        <v>2235</v>
      </c>
      <c r="AT239" s="279" t="s">
        <v>2236</v>
      </c>
      <c r="AU239" s="279" t="s">
        <v>2237</v>
      </c>
      <c r="AV239" s="279" t="s">
        <v>3641</v>
      </c>
      <c r="AW239" s="279" t="s">
        <v>3642</v>
      </c>
      <c r="AX239" s="279" t="s">
        <v>3643</v>
      </c>
      <c r="AY239" s="279" t="s">
        <v>3644</v>
      </c>
      <c r="AZ239" s="279" t="s">
        <v>2914</v>
      </c>
      <c r="BA239" s="280">
        <v>92105</v>
      </c>
      <c r="BB239" s="281" t="s">
        <v>3645</v>
      </c>
      <c r="BC239" s="279" t="s">
        <v>3441</v>
      </c>
      <c r="BD239" s="279" t="s">
        <v>3646</v>
      </c>
      <c r="BE239" s="279"/>
      <c r="BF239" s="279" t="s">
        <v>3647</v>
      </c>
      <c r="BG239" s="279" t="s">
        <v>3644</v>
      </c>
      <c r="BH239" s="279" t="s">
        <v>2914</v>
      </c>
      <c r="BI239" s="280">
        <v>92116</v>
      </c>
      <c r="BJ239" s="279" t="s">
        <v>1679</v>
      </c>
      <c r="BK239" s="279" t="s">
        <v>457</v>
      </c>
      <c r="BL239" s="279"/>
      <c r="BM239" s="279" t="s">
        <v>3648</v>
      </c>
      <c r="BN239" s="279"/>
      <c r="BO239" s="279" t="s">
        <v>3649</v>
      </c>
      <c r="BP239" s="279"/>
      <c r="BQ239" s="166"/>
      <c r="BR239" s="166" t="s">
        <v>3650</v>
      </c>
      <c r="BS239" s="279" t="s">
        <v>3651</v>
      </c>
      <c r="BT239" s="279"/>
      <c r="BU239" s="279"/>
      <c r="BV239" s="279"/>
      <c r="BW239" s="279"/>
      <c r="BX239" s="174" t="s">
        <v>3652</v>
      </c>
      <c r="BY239" s="174" t="s">
        <v>3654</v>
      </c>
      <c r="BZ239" s="150" t="s">
        <v>3653</v>
      </c>
      <c r="CA239" s="502"/>
      <c r="CB239" s="174" t="s">
        <v>3655</v>
      </c>
    </row>
    <row r="240" spans="1:79" s="311" customFormat="1" ht="17.25" customHeight="1">
      <c r="A240" s="308">
        <v>198</v>
      </c>
      <c r="B240" s="308" t="s">
        <v>3736</v>
      </c>
      <c r="C240" s="308" t="s">
        <v>3522</v>
      </c>
      <c r="D240" s="308" t="s">
        <v>1360</v>
      </c>
      <c r="E240" s="308" t="s">
        <v>1749</v>
      </c>
      <c r="F240" s="308" t="s">
        <v>915</v>
      </c>
      <c r="G240" s="308" t="s">
        <v>2173</v>
      </c>
      <c r="H240" s="308" t="s">
        <v>916</v>
      </c>
      <c r="I240" s="308" t="s">
        <v>94</v>
      </c>
      <c r="J240" s="308">
        <v>8</v>
      </c>
      <c r="K240" s="310"/>
      <c r="M240" s="293">
        <v>27615</v>
      </c>
      <c r="N240" s="312">
        <v>10302</v>
      </c>
      <c r="O240" s="313"/>
      <c r="P240" s="314"/>
      <c r="Q240" s="314"/>
      <c r="R240" s="314"/>
      <c r="S240" s="335"/>
      <c r="T240" s="313"/>
      <c r="U240" s="316"/>
      <c r="X240" s="317"/>
      <c r="Y240" s="316"/>
      <c r="Z240" s="312"/>
      <c r="AB240" s="313"/>
      <c r="AC240" s="316"/>
      <c r="AF240" s="318"/>
      <c r="AH240" s="312"/>
      <c r="AJ240" s="317"/>
      <c r="AK240" s="316"/>
      <c r="AL240" s="319">
        <v>125000</v>
      </c>
      <c r="AM240" s="302">
        <f t="shared" si="7"/>
        <v>0</v>
      </c>
      <c r="AN240" s="302">
        <f t="shared" si="6"/>
        <v>125000</v>
      </c>
      <c r="AO240" s="199">
        <v>75000</v>
      </c>
      <c r="AP240" s="313"/>
      <c r="AQ240" s="313"/>
      <c r="AR240" s="446">
        <v>15625</v>
      </c>
      <c r="AS240" s="304" t="s">
        <v>1058</v>
      </c>
      <c r="AT240" s="304" t="s">
        <v>1059</v>
      </c>
      <c r="AU240" s="304" t="s">
        <v>1060</v>
      </c>
      <c r="AV240" s="311" t="s">
        <v>3301</v>
      </c>
      <c r="AW240" s="311" t="s">
        <v>3302</v>
      </c>
      <c r="AX240" s="76" t="s">
        <v>2854</v>
      </c>
      <c r="AY240" s="311" t="s">
        <v>2855</v>
      </c>
      <c r="AZ240" s="311" t="s">
        <v>94</v>
      </c>
      <c r="BA240" s="311">
        <v>47708</v>
      </c>
      <c r="BM240" s="322" t="s">
        <v>2695</v>
      </c>
      <c r="BX240" s="322" t="s">
        <v>280</v>
      </c>
      <c r="BY240" s="337"/>
      <c r="BZ240" s="336"/>
      <c r="CA240" s="502"/>
    </row>
    <row r="241" spans="1:79" s="76" customFormat="1" ht="17.25" customHeight="1">
      <c r="A241" s="42">
        <v>199</v>
      </c>
      <c r="B241" s="42" t="s">
        <v>1760</v>
      </c>
      <c r="C241" s="42" t="s">
        <v>3524</v>
      </c>
      <c r="D241" s="42" t="s">
        <v>1360</v>
      </c>
      <c r="E241" s="42" t="s">
        <v>1749</v>
      </c>
      <c r="F241" s="42" t="s">
        <v>917</v>
      </c>
      <c r="G241" s="42" t="s">
        <v>918</v>
      </c>
      <c r="H241" s="42" t="s">
        <v>919</v>
      </c>
      <c r="I241" s="42" t="s">
        <v>1329</v>
      </c>
      <c r="J241" s="42">
        <v>8</v>
      </c>
      <c r="K241" s="66"/>
      <c r="M241" s="170">
        <v>141680</v>
      </c>
      <c r="N241" s="126">
        <v>164417</v>
      </c>
      <c r="O241" s="124"/>
      <c r="P241" s="130"/>
      <c r="Q241" s="130"/>
      <c r="R241" s="130"/>
      <c r="S241" s="137"/>
      <c r="T241" s="124"/>
      <c r="U241" s="136"/>
      <c r="X241" s="134"/>
      <c r="Y241" s="136"/>
      <c r="Z241" s="126"/>
      <c r="AB241" s="124"/>
      <c r="AC241" s="136"/>
      <c r="AF241" s="127"/>
      <c r="AH241" s="126"/>
      <c r="AJ241" s="134"/>
      <c r="AK241" s="136"/>
      <c r="AL241" s="147">
        <v>125000</v>
      </c>
      <c r="AM241" s="38">
        <f t="shared" si="7"/>
        <v>0</v>
      </c>
      <c r="AN241" s="302">
        <f t="shared" si="6"/>
        <v>125000</v>
      </c>
      <c r="AO241" s="199">
        <v>75000</v>
      </c>
      <c r="AP241" s="124"/>
      <c r="AQ241" s="124"/>
      <c r="AR241" s="446">
        <v>15625</v>
      </c>
      <c r="AS241" s="151" t="s">
        <v>1061</v>
      </c>
      <c r="AT241" s="151" t="s">
        <v>1062</v>
      </c>
      <c r="AU241" s="151" t="s">
        <v>1063</v>
      </c>
      <c r="AV241" s="76" t="s">
        <v>2856</v>
      </c>
      <c r="AW241" s="76" t="s">
        <v>2857</v>
      </c>
      <c r="AX241" s="76" t="s">
        <v>0</v>
      </c>
      <c r="AY241" s="76" t="s">
        <v>113</v>
      </c>
      <c r="AZ241" s="76" t="s">
        <v>1329</v>
      </c>
      <c r="BA241" s="76">
        <v>85712</v>
      </c>
      <c r="BB241" s="76" t="s">
        <v>2590</v>
      </c>
      <c r="BM241" s="85" t="s">
        <v>2692</v>
      </c>
      <c r="BX241" s="85" t="s">
        <v>2693</v>
      </c>
      <c r="BY241" s="139"/>
      <c r="BZ241" s="138"/>
      <c r="CA241" s="502"/>
    </row>
    <row r="242" spans="1:78" s="231" customFormat="1" ht="17.25" customHeight="1">
      <c r="A242" s="222">
        <v>200</v>
      </c>
      <c r="B242" s="222"/>
      <c r="C242" s="222" t="s">
        <v>3522</v>
      </c>
      <c r="D242" s="222" t="s">
        <v>1360</v>
      </c>
      <c r="E242" s="222" t="s">
        <v>1749</v>
      </c>
      <c r="F242" s="222" t="s">
        <v>920</v>
      </c>
      <c r="G242" s="222" t="s">
        <v>921</v>
      </c>
      <c r="H242" s="222" t="s">
        <v>922</v>
      </c>
      <c r="I242" s="222" t="s">
        <v>860</v>
      </c>
      <c r="J242" s="222">
        <v>20</v>
      </c>
      <c r="K242" s="224"/>
      <c r="M242" s="189">
        <v>43964</v>
      </c>
      <c r="N242" s="226">
        <v>106422</v>
      </c>
      <c r="O242" s="227"/>
      <c r="P242" s="228"/>
      <c r="Q242" s="228"/>
      <c r="R242" s="228"/>
      <c r="S242" s="269"/>
      <c r="T242" s="227"/>
      <c r="U242" s="230"/>
      <c r="X242" s="232"/>
      <c r="Y242" s="230"/>
      <c r="Z242" s="226"/>
      <c r="AB242" s="227"/>
      <c r="AC242" s="230"/>
      <c r="AF242" s="233"/>
      <c r="AH242" s="226"/>
      <c r="AJ242" s="232"/>
      <c r="AK242" s="230"/>
      <c r="AL242" s="244">
        <v>125000</v>
      </c>
      <c r="AM242" s="199">
        <f t="shared" si="7"/>
        <v>0</v>
      </c>
      <c r="AN242" s="302">
        <f t="shared" si="6"/>
        <v>125000</v>
      </c>
      <c r="AO242" s="199">
        <v>75000</v>
      </c>
      <c r="AP242" s="227"/>
      <c r="AQ242" s="227"/>
      <c r="AR242" s="446">
        <v>15625</v>
      </c>
      <c r="AS242" s="221" t="s">
        <v>3379</v>
      </c>
      <c r="AT242" s="221" t="s">
        <v>1546</v>
      </c>
      <c r="AU242" s="221" t="s">
        <v>1547</v>
      </c>
      <c r="AV242" s="231" t="s">
        <v>4243</v>
      </c>
      <c r="AX242" s="228" t="s">
        <v>4244</v>
      </c>
      <c r="AY242" s="231" t="s">
        <v>4245</v>
      </c>
      <c r="AZ242" s="231" t="s">
        <v>860</v>
      </c>
      <c r="BA242" s="231">
        <v>12534</v>
      </c>
      <c r="BB242" s="248" t="s">
        <v>533</v>
      </c>
      <c r="BD242" s="231" t="s">
        <v>534</v>
      </c>
      <c r="BF242" s="231" t="s">
        <v>535</v>
      </c>
      <c r="BG242" s="231" t="s">
        <v>536</v>
      </c>
      <c r="BH242" s="231" t="s">
        <v>860</v>
      </c>
      <c r="BI242" s="231">
        <v>12534</v>
      </c>
      <c r="BJ242" s="231" t="s">
        <v>1632</v>
      </c>
      <c r="BK242" s="231" t="s">
        <v>537</v>
      </c>
      <c r="BM242" s="245" t="s">
        <v>2690</v>
      </c>
      <c r="BO242" s="231" t="s">
        <v>538</v>
      </c>
      <c r="BQ242" s="203"/>
      <c r="BR242" s="203" t="s">
        <v>539</v>
      </c>
      <c r="BS242" s="231" t="s">
        <v>540</v>
      </c>
      <c r="BX242" s="245" t="s">
        <v>2691</v>
      </c>
      <c r="BY242" s="270" t="s">
        <v>542</v>
      </c>
      <c r="BZ242" s="203" t="s">
        <v>541</v>
      </c>
    </row>
    <row r="243" spans="1:78" s="274" customFormat="1" ht="17.25" customHeight="1">
      <c r="A243" s="272">
        <v>206</v>
      </c>
      <c r="B243" s="272"/>
      <c r="C243" s="272" t="s">
        <v>1354</v>
      </c>
      <c r="D243" s="272" t="s">
        <v>39</v>
      </c>
      <c r="E243" s="272" t="s">
        <v>1749</v>
      </c>
      <c r="F243" s="272" t="s">
        <v>45</v>
      </c>
      <c r="G243" s="272" t="s">
        <v>46</v>
      </c>
      <c r="H243" s="272" t="s">
        <v>47</v>
      </c>
      <c r="I243" s="272" t="s">
        <v>1684</v>
      </c>
      <c r="J243" s="272">
        <v>17</v>
      </c>
      <c r="K243" s="291"/>
      <c r="M243" s="293">
        <v>55124</v>
      </c>
      <c r="N243" s="294">
        <v>41981</v>
      </c>
      <c r="O243" s="303"/>
      <c r="P243" s="325"/>
      <c r="Q243" s="325"/>
      <c r="R243" s="325"/>
      <c r="S243" s="332"/>
      <c r="T243" s="303"/>
      <c r="U243" s="327"/>
      <c r="X243" s="328"/>
      <c r="Y243" s="327"/>
      <c r="Z243" s="294"/>
      <c r="AB243" s="303"/>
      <c r="AC243" s="327"/>
      <c r="AF243" s="329"/>
      <c r="AH243" s="294"/>
      <c r="AJ243" s="328"/>
      <c r="AK243" s="327"/>
      <c r="AL243" s="301">
        <v>125000</v>
      </c>
      <c r="AM243" s="302">
        <f t="shared" si="7"/>
        <v>0</v>
      </c>
      <c r="AN243" s="302">
        <f t="shared" si="6"/>
        <v>125000</v>
      </c>
      <c r="AO243" s="199">
        <v>75000</v>
      </c>
      <c r="AP243" s="303"/>
      <c r="AQ243" s="303"/>
      <c r="AR243" s="446">
        <v>15625</v>
      </c>
      <c r="AS243" s="304" t="s">
        <v>1532</v>
      </c>
      <c r="AT243" s="305" t="s">
        <v>1533</v>
      </c>
      <c r="AU243" s="305" t="s">
        <v>1534</v>
      </c>
      <c r="AV243" s="274" t="s">
        <v>1</v>
      </c>
      <c r="AW243" s="274" t="s">
        <v>2</v>
      </c>
      <c r="AX243" s="325" t="s">
        <v>3</v>
      </c>
      <c r="AY243" s="274" t="s">
        <v>4</v>
      </c>
      <c r="AZ243" s="274" t="s">
        <v>1684</v>
      </c>
      <c r="BA243" s="274">
        <v>61265</v>
      </c>
      <c r="BB243" s="274" t="s">
        <v>2585</v>
      </c>
      <c r="BY243" s="322"/>
      <c r="BZ243" s="330"/>
    </row>
    <row r="244" spans="1:78" s="196" customFormat="1" ht="17.25" customHeight="1">
      <c r="A244" s="185">
        <v>223</v>
      </c>
      <c r="B244" s="185"/>
      <c r="C244" s="185" t="s">
        <v>1308</v>
      </c>
      <c r="D244" s="185" t="s">
        <v>3269</v>
      </c>
      <c r="E244" s="185" t="s">
        <v>1749</v>
      </c>
      <c r="F244" s="185" t="s">
        <v>1710</v>
      </c>
      <c r="G244" s="185" t="s">
        <v>2147</v>
      </c>
      <c r="H244" s="185" t="s">
        <v>1711</v>
      </c>
      <c r="I244" s="185" t="s">
        <v>860</v>
      </c>
      <c r="J244" s="185">
        <v>3</v>
      </c>
      <c r="K244" s="187"/>
      <c r="M244" s="189">
        <v>408596</v>
      </c>
      <c r="N244" s="190">
        <v>424858</v>
      </c>
      <c r="O244" s="191">
        <v>125000</v>
      </c>
      <c r="P244" s="192"/>
      <c r="Q244" s="192"/>
      <c r="R244" s="192"/>
      <c r="S244" s="241"/>
      <c r="T244" s="191"/>
      <c r="U244" s="194"/>
      <c r="X244" s="195"/>
      <c r="Y244" s="194"/>
      <c r="Z244" s="190"/>
      <c r="AB244" s="191"/>
      <c r="AC244" s="194"/>
      <c r="AF244" s="197"/>
      <c r="AH244" s="190"/>
      <c r="AJ244" s="195"/>
      <c r="AK244" s="194"/>
      <c r="AL244" s="198">
        <v>125000</v>
      </c>
      <c r="AM244" s="199">
        <v>25000</v>
      </c>
      <c r="AN244" s="302">
        <f t="shared" si="6"/>
        <v>100000</v>
      </c>
      <c r="AO244" s="199">
        <v>75000</v>
      </c>
      <c r="AP244" s="191"/>
      <c r="AQ244" s="191"/>
      <c r="AR244" s="446">
        <v>15625</v>
      </c>
      <c r="AS244" s="221" t="s">
        <v>1064</v>
      </c>
      <c r="AT244" s="221" t="s">
        <v>1065</v>
      </c>
      <c r="AU244" s="221" t="s">
        <v>1066</v>
      </c>
      <c r="AV244" s="196" t="s">
        <v>3468</v>
      </c>
      <c r="AW244" s="196" t="s">
        <v>3469</v>
      </c>
      <c r="AX244" s="192" t="s">
        <v>3470</v>
      </c>
      <c r="AY244" s="196" t="s">
        <v>3471</v>
      </c>
      <c r="AZ244" s="196" t="s">
        <v>860</v>
      </c>
      <c r="BA244" s="196">
        <v>14220</v>
      </c>
      <c r="BB244" s="196" t="s">
        <v>3472</v>
      </c>
      <c r="BD244" s="196" t="s">
        <v>3473</v>
      </c>
      <c r="BF244" s="196" t="s">
        <v>3474</v>
      </c>
      <c r="BG244" s="196" t="s">
        <v>3471</v>
      </c>
      <c r="BH244" s="196" t="s">
        <v>860</v>
      </c>
      <c r="BI244" s="196">
        <v>14220</v>
      </c>
      <c r="BJ244" s="196" t="s">
        <v>1632</v>
      </c>
      <c r="BK244" s="196" t="s">
        <v>3475</v>
      </c>
      <c r="BM244" s="196" t="s">
        <v>3476</v>
      </c>
      <c r="BO244" s="196" t="s">
        <v>3477</v>
      </c>
      <c r="BQ244" s="203"/>
      <c r="BR244" s="203" t="s">
        <v>3478</v>
      </c>
      <c r="BS244" s="196" t="s">
        <v>3479</v>
      </c>
      <c r="BY244" s="245"/>
      <c r="BZ244" s="242"/>
    </row>
    <row r="245" spans="1:78" s="274" customFormat="1" ht="17.25" customHeight="1">
      <c r="A245" s="272">
        <v>230</v>
      </c>
      <c r="B245" s="272"/>
      <c r="C245" s="272" t="s">
        <v>39</v>
      </c>
      <c r="D245" s="272" t="s">
        <v>3269</v>
      </c>
      <c r="E245" s="272" t="s">
        <v>1749</v>
      </c>
      <c r="F245" s="272" t="s">
        <v>955</v>
      </c>
      <c r="G245" s="272" t="s">
        <v>956</v>
      </c>
      <c r="H245" s="272" t="s">
        <v>957</v>
      </c>
      <c r="I245" s="272" t="s">
        <v>1227</v>
      </c>
      <c r="J245" s="272">
        <v>2</v>
      </c>
      <c r="K245" s="291"/>
      <c r="M245" s="293">
        <v>55368</v>
      </c>
      <c r="N245" s="294">
        <v>52357</v>
      </c>
      <c r="O245" s="303"/>
      <c r="P245" s="325"/>
      <c r="Q245" s="325"/>
      <c r="R245" s="325"/>
      <c r="S245" s="332"/>
      <c r="T245" s="303"/>
      <c r="U245" s="327"/>
      <c r="X245" s="328"/>
      <c r="Y245" s="327"/>
      <c r="Z245" s="294"/>
      <c r="AB245" s="303"/>
      <c r="AC245" s="327"/>
      <c r="AF245" s="329"/>
      <c r="AH245" s="294"/>
      <c r="AJ245" s="328"/>
      <c r="AK245" s="327"/>
      <c r="AL245" s="301">
        <v>125000</v>
      </c>
      <c r="AM245" s="302">
        <f t="shared" si="7"/>
        <v>0</v>
      </c>
      <c r="AN245" s="302">
        <f t="shared" si="6"/>
        <v>125000</v>
      </c>
      <c r="AO245" s="199">
        <v>75000</v>
      </c>
      <c r="AP245" s="303"/>
      <c r="AQ245" s="303"/>
      <c r="AR245" s="446">
        <v>15625</v>
      </c>
      <c r="AS245" s="304" t="s">
        <v>1471</v>
      </c>
      <c r="AT245" s="305" t="s">
        <v>1472</v>
      </c>
      <c r="AU245" s="305" t="s">
        <v>1473</v>
      </c>
      <c r="AV245" s="274" t="s">
        <v>5</v>
      </c>
      <c r="AW245" s="274" t="s">
        <v>6</v>
      </c>
      <c r="AX245" s="325" t="s">
        <v>2866</v>
      </c>
      <c r="AY245" s="274" t="s">
        <v>395</v>
      </c>
      <c r="AZ245" s="274" t="s">
        <v>1227</v>
      </c>
      <c r="BA245" s="274">
        <v>96850</v>
      </c>
      <c r="BB245" s="274" t="s">
        <v>2584</v>
      </c>
      <c r="BY245" s="322"/>
      <c r="BZ245" s="330"/>
    </row>
    <row r="246" spans="1:78" s="196" customFormat="1" ht="23.25">
      <c r="A246" s="209">
        <v>204</v>
      </c>
      <c r="B246" s="185" t="s">
        <v>1302</v>
      </c>
      <c r="C246" s="185" t="s">
        <v>2570</v>
      </c>
      <c r="D246" s="185" t="s">
        <v>39</v>
      </c>
      <c r="E246" s="185" t="s">
        <v>1749</v>
      </c>
      <c r="F246" s="185" t="s">
        <v>1712</v>
      </c>
      <c r="G246" s="185" t="s">
        <v>1819</v>
      </c>
      <c r="H246" s="186" t="s">
        <v>1713</v>
      </c>
      <c r="I246" s="186" t="s">
        <v>4309</v>
      </c>
      <c r="J246" s="186">
        <v>4</v>
      </c>
      <c r="K246" s="187"/>
      <c r="M246" s="189">
        <v>625108</v>
      </c>
      <c r="N246" s="190">
        <v>664414</v>
      </c>
      <c r="O246" s="191">
        <v>100000</v>
      </c>
      <c r="P246" s="192"/>
      <c r="Q246" s="192"/>
      <c r="R246" s="192"/>
      <c r="S246" s="208"/>
      <c r="T246" s="191"/>
      <c r="U246" s="194"/>
      <c r="X246" s="195"/>
      <c r="Y246" s="194"/>
      <c r="Z246" s="190"/>
      <c r="AB246" s="191"/>
      <c r="AC246" s="194"/>
      <c r="AF246" s="197"/>
      <c r="AH246" s="190"/>
      <c r="AJ246" s="195"/>
      <c r="AK246" s="194"/>
      <c r="AL246" s="198">
        <v>125000</v>
      </c>
      <c r="AM246" s="199">
        <v>17860</v>
      </c>
      <c r="AN246" s="302">
        <f t="shared" si="6"/>
        <v>107140</v>
      </c>
      <c r="AO246" s="199">
        <v>75000</v>
      </c>
      <c r="AP246" s="191"/>
      <c r="AQ246" s="191">
        <v>15000</v>
      </c>
      <c r="AR246" s="446">
        <v>15625</v>
      </c>
      <c r="AS246" s="200" t="s">
        <v>1067</v>
      </c>
      <c r="AT246" s="200" t="s">
        <v>1068</v>
      </c>
      <c r="AU246" s="200" t="s">
        <v>1069</v>
      </c>
      <c r="AV246" s="185" t="s">
        <v>1367</v>
      </c>
      <c r="AW246" s="185" t="s">
        <v>1368</v>
      </c>
      <c r="AX246" s="185" t="s">
        <v>1369</v>
      </c>
      <c r="AY246" s="185" t="s">
        <v>1370</v>
      </c>
      <c r="AZ246" s="185" t="s">
        <v>4309</v>
      </c>
      <c r="BA246" s="201">
        <v>8550</v>
      </c>
      <c r="BB246" s="185" t="s">
        <v>1371</v>
      </c>
      <c r="BC246" s="185"/>
      <c r="BD246" s="185" t="s">
        <v>1372</v>
      </c>
      <c r="BE246" s="185"/>
      <c r="BF246" s="185" t="s">
        <v>4187</v>
      </c>
      <c r="BG246" s="185" t="s">
        <v>4188</v>
      </c>
      <c r="BH246" s="185" t="s">
        <v>4309</v>
      </c>
      <c r="BI246" s="185" t="s">
        <v>4189</v>
      </c>
      <c r="BJ246" s="185" t="s">
        <v>1632</v>
      </c>
      <c r="BK246" s="185" t="s">
        <v>4190</v>
      </c>
      <c r="BL246" s="185"/>
      <c r="BM246" s="185" t="s">
        <v>4191</v>
      </c>
      <c r="BN246" s="185"/>
      <c r="BO246" s="185" t="s">
        <v>4192</v>
      </c>
      <c r="BP246" s="185"/>
      <c r="BQ246" s="202"/>
      <c r="BR246" s="202" t="s">
        <v>4193</v>
      </c>
      <c r="BS246" s="185" t="s">
        <v>4194</v>
      </c>
      <c r="BT246" s="185"/>
      <c r="BU246" s="185"/>
      <c r="BV246" s="185"/>
      <c r="BW246" s="185"/>
      <c r="BX246" s="196" t="s">
        <v>4195</v>
      </c>
      <c r="BY246" s="196" t="s">
        <v>4197</v>
      </c>
      <c r="BZ246" s="203" t="s">
        <v>4196</v>
      </c>
    </row>
    <row r="247" spans="1:80" s="196" customFormat="1" ht="23.25">
      <c r="A247" s="209">
        <v>236</v>
      </c>
      <c r="B247" s="185"/>
      <c r="C247" s="185"/>
      <c r="D247" s="185" t="s">
        <v>3736</v>
      </c>
      <c r="E247" s="185" t="s">
        <v>1749</v>
      </c>
      <c r="F247" s="185" t="s">
        <v>4282</v>
      </c>
      <c r="G247" s="185" t="s">
        <v>4283</v>
      </c>
      <c r="H247" s="186" t="s">
        <v>4284</v>
      </c>
      <c r="I247" s="186" t="s">
        <v>4285</v>
      </c>
      <c r="J247" s="186">
        <v>9</v>
      </c>
      <c r="K247" s="187"/>
      <c r="M247" s="189">
        <v>3158</v>
      </c>
      <c r="N247" s="190">
        <v>3158</v>
      </c>
      <c r="O247" s="191">
        <v>20000</v>
      </c>
      <c r="P247" s="192" t="s">
        <v>4286</v>
      </c>
      <c r="Q247" s="192"/>
      <c r="R247" s="193">
        <v>914</v>
      </c>
      <c r="S247" s="208">
        <v>914</v>
      </c>
      <c r="T247" s="191"/>
      <c r="U247" s="194"/>
      <c r="X247" s="195"/>
      <c r="Y247" s="194"/>
      <c r="Z247" s="190"/>
      <c r="AB247" s="191"/>
      <c r="AC247" s="194"/>
      <c r="AF247" s="197"/>
      <c r="AH247" s="190"/>
      <c r="AJ247" s="195"/>
      <c r="AK247" s="194"/>
      <c r="AL247" s="198">
        <v>125000</v>
      </c>
      <c r="AM247" s="199">
        <f t="shared" si="7"/>
        <v>0</v>
      </c>
      <c r="AN247" s="302">
        <f t="shared" si="6"/>
        <v>125000</v>
      </c>
      <c r="AO247" s="199">
        <v>75000</v>
      </c>
      <c r="AP247" s="191"/>
      <c r="AQ247" s="191"/>
      <c r="AR247" s="446">
        <v>15625</v>
      </c>
      <c r="AS247" s="221" t="s">
        <v>3367</v>
      </c>
      <c r="AT247" s="200" t="s">
        <v>3368</v>
      </c>
      <c r="AU247" s="200" t="s">
        <v>3370</v>
      </c>
      <c r="AV247" s="185" t="s">
        <v>1846</v>
      </c>
      <c r="AW247" s="185" t="s">
        <v>1847</v>
      </c>
      <c r="AX247" s="185" t="s">
        <v>1848</v>
      </c>
      <c r="AY247" s="185" t="s">
        <v>1849</v>
      </c>
      <c r="AZ247" s="185" t="s">
        <v>4285</v>
      </c>
      <c r="BA247" s="201">
        <v>70130</v>
      </c>
      <c r="BB247" s="185" t="s">
        <v>1850</v>
      </c>
      <c r="BC247" s="185"/>
      <c r="BD247" s="185" t="s">
        <v>1851</v>
      </c>
      <c r="BE247" s="185"/>
      <c r="BF247" s="185" t="s">
        <v>1852</v>
      </c>
      <c r="BG247" s="185" t="s">
        <v>1849</v>
      </c>
      <c r="BH247" s="185" t="s">
        <v>4285</v>
      </c>
      <c r="BI247" s="185">
        <v>70115</v>
      </c>
      <c r="BJ247" s="185" t="s">
        <v>1632</v>
      </c>
      <c r="BK247" s="185" t="s">
        <v>1853</v>
      </c>
      <c r="BL247" s="185"/>
      <c r="BM247" s="185" t="s">
        <v>1854</v>
      </c>
      <c r="BN247" s="185"/>
      <c r="BO247" s="185" t="s">
        <v>1855</v>
      </c>
      <c r="BP247" s="185"/>
      <c r="BQ247" s="202"/>
      <c r="BR247" s="202" t="s">
        <v>1856</v>
      </c>
      <c r="BS247" s="185" t="s">
        <v>1857</v>
      </c>
      <c r="BT247" s="185"/>
      <c r="BU247" s="185"/>
      <c r="BV247" s="185"/>
      <c r="BW247" s="185"/>
      <c r="BX247" s="196" t="s">
        <v>1858</v>
      </c>
      <c r="BZ247" s="266"/>
      <c r="CB247" s="196" t="s">
        <v>1859</v>
      </c>
    </row>
    <row r="248" spans="1:78" s="274" customFormat="1" ht="17.25" customHeight="1">
      <c r="A248" s="272">
        <v>201</v>
      </c>
      <c r="B248" s="272" t="s">
        <v>3736</v>
      </c>
      <c r="C248" s="272" t="s">
        <v>1148</v>
      </c>
      <c r="D248" s="272" t="s">
        <v>1360</v>
      </c>
      <c r="E248" s="272" t="s">
        <v>1749</v>
      </c>
      <c r="F248" s="272" t="s">
        <v>923</v>
      </c>
      <c r="G248" s="272" t="s">
        <v>924</v>
      </c>
      <c r="H248" s="272" t="s">
        <v>925</v>
      </c>
      <c r="I248" s="272" t="s">
        <v>1318</v>
      </c>
      <c r="J248" s="272">
        <v>4</v>
      </c>
      <c r="K248" s="291"/>
      <c r="M248" s="293">
        <v>11839</v>
      </c>
      <c r="N248" s="294">
        <v>1182</v>
      </c>
      <c r="O248" s="303"/>
      <c r="P248" s="325"/>
      <c r="Q248" s="325"/>
      <c r="R248" s="325"/>
      <c r="S248" s="332"/>
      <c r="T248" s="303"/>
      <c r="U248" s="327"/>
      <c r="X248" s="328"/>
      <c r="Y248" s="327"/>
      <c r="Z248" s="294"/>
      <c r="AB248" s="303"/>
      <c r="AC248" s="327"/>
      <c r="AF248" s="329"/>
      <c r="AH248" s="294"/>
      <c r="AJ248" s="328"/>
      <c r="AK248" s="327"/>
      <c r="AL248" s="301">
        <v>125000</v>
      </c>
      <c r="AM248" s="302">
        <f t="shared" si="7"/>
        <v>0</v>
      </c>
      <c r="AN248" s="302">
        <f t="shared" si="6"/>
        <v>125000</v>
      </c>
      <c r="AO248" s="199">
        <v>75000</v>
      </c>
      <c r="AP248" s="303">
        <v>2500</v>
      </c>
      <c r="AQ248" s="303"/>
      <c r="AR248" s="446">
        <v>15625</v>
      </c>
      <c r="AS248" s="304" t="s">
        <v>1541</v>
      </c>
      <c r="AT248" s="304" t="s">
        <v>1542</v>
      </c>
      <c r="AU248" s="304" t="s">
        <v>1543</v>
      </c>
      <c r="AV248" s="274" t="s">
        <v>2867</v>
      </c>
      <c r="AW248" s="274" t="s">
        <v>2868</v>
      </c>
      <c r="AX248" s="325" t="s">
        <v>2869</v>
      </c>
      <c r="AY248" s="274" t="s">
        <v>2870</v>
      </c>
      <c r="AZ248" s="274" t="s">
        <v>1318</v>
      </c>
      <c r="BA248" s="274">
        <v>30058</v>
      </c>
      <c r="BY248" s="322"/>
      <c r="BZ248" s="330"/>
    </row>
    <row r="249" spans="1:80" s="231" customFormat="1" ht="17.25" customHeight="1">
      <c r="A249" s="222">
        <v>231</v>
      </c>
      <c r="B249" s="222"/>
      <c r="C249" s="222" t="s">
        <v>3285</v>
      </c>
      <c r="D249" s="222" t="s">
        <v>3269</v>
      </c>
      <c r="E249" s="222" t="s">
        <v>1749</v>
      </c>
      <c r="F249" s="222" t="s">
        <v>958</v>
      </c>
      <c r="G249" s="222" t="s">
        <v>1362</v>
      </c>
      <c r="H249" s="222" t="s">
        <v>959</v>
      </c>
      <c r="I249" s="222" t="s">
        <v>1341</v>
      </c>
      <c r="J249" s="222">
        <v>8</v>
      </c>
      <c r="K249" s="224"/>
      <c r="M249" s="189">
        <v>52400</v>
      </c>
      <c r="N249" s="226">
        <v>2549</v>
      </c>
      <c r="O249" s="227"/>
      <c r="P249" s="228"/>
      <c r="Q249" s="228"/>
      <c r="R249" s="228"/>
      <c r="S249" s="269"/>
      <c r="T249" s="227"/>
      <c r="U249" s="230"/>
      <c r="X249" s="232"/>
      <c r="Y249" s="230"/>
      <c r="Z249" s="226"/>
      <c r="AB249" s="227"/>
      <c r="AC249" s="230"/>
      <c r="AF249" s="233"/>
      <c r="AH249" s="226"/>
      <c r="AJ249" s="232"/>
      <c r="AK249" s="230"/>
      <c r="AL249" s="244">
        <v>125000</v>
      </c>
      <c r="AM249" s="199">
        <f t="shared" si="7"/>
        <v>0</v>
      </c>
      <c r="AN249" s="302">
        <f t="shared" si="6"/>
        <v>125000</v>
      </c>
      <c r="AO249" s="199">
        <v>75000</v>
      </c>
      <c r="AP249" s="227"/>
      <c r="AQ249" s="227"/>
      <c r="AR249" s="446">
        <v>15625</v>
      </c>
      <c r="AS249" s="221" t="s">
        <v>1477</v>
      </c>
      <c r="AT249" s="221" t="s">
        <v>1478</v>
      </c>
      <c r="AU249" s="221" t="s">
        <v>1479</v>
      </c>
      <c r="AV249" s="231" t="s">
        <v>1948</v>
      </c>
      <c r="AW249" s="231" t="s">
        <v>1949</v>
      </c>
      <c r="AX249" s="228" t="s">
        <v>1950</v>
      </c>
      <c r="AY249" s="231" t="s">
        <v>1951</v>
      </c>
      <c r="AZ249" s="231" t="s">
        <v>1341</v>
      </c>
      <c r="BA249" s="231">
        <v>54301</v>
      </c>
      <c r="BB249" s="397" t="s">
        <v>2351</v>
      </c>
      <c r="BC249" s="397" t="s">
        <v>2352</v>
      </c>
      <c r="BD249" s="397" t="s">
        <v>2353</v>
      </c>
      <c r="BE249" s="397"/>
      <c r="BF249" s="397" t="s">
        <v>1932</v>
      </c>
      <c r="BG249" s="397" t="s">
        <v>1933</v>
      </c>
      <c r="BH249" s="397" t="s">
        <v>1341</v>
      </c>
      <c r="BI249" s="397">
        <v>54914</v>
      </c>
      <c r="BJ249" s="397"/>
      <c r="BK249" s="221" t="s">
        <v>1934</v>
      </c>
      <c r="BL249" s="200"/>
      <c r="BM249" s="221" t="s">
        <v>1935</v>
      </c>
      <c r="BN249" s="221" t="s">
        <v>1936</v>
      </c>
      <c r="BO249" s="221" t="s">
        <v>1937</v>
      </c>
      <c r="BP249" s="221"/>
      <c r="BQ249" s="398" t="s">
        <v>1938</v>
      </c>
      <c r="BR249" s="398" t="s">
        <v>1939</v>
      </c>
      <c r="BS249" s="221" t="s">
        <v>1940</v>
      </c>
      <c r="BT249" s="221" t="s">
        <v>1941</v>
      </c>
      <c r="BU249" s="221" t="s">
        <v>1942</v>
      </c>
      <c r="BV249" s="398" t="s">
        <v>1943</v>
      </c>
      <c r="BW249" s="398" t="s">
        <v>1944</v>
      </c>
      <c r="BX249" s="221" t="s">
        <v>1945</v>
      </c>
      <c r="BY249" s="221" t="s">
        <v>1946</v>
      </c>
      <c r="BZ249" s="398" t="s">
        <v>1947</v>
      </c>
      <c r="CA249" s="200"/>
      <c r="CB249" s="200"/>
    </row>
    <row r="250" spans="1:80" s="28" customFormat="1" ht="17.25" customHeight="1">
      <c r="A250" s="26">
        <v>219</v>
      </c>
      <c r="B250" s="26" t="s">
        <v>3736</v>
      </c>
      <c r="C250" s="26" t="s">
        <v>1360</v>
      </c>
      <c r="D250" s="26" t="s">
        <v>3269</v>
      </c>
      <c r="E250" s="26" t="s">
        <v>1749</v>
      </c>
      <c r="F250" s="26" t="s">
        <v>1714</v>
      </c>
      <c r="G250" s="26" t="s">
        <v>4345</v>
      </c>
      <c r="H250" s="26" t="s">
        <v>1715</v>
      </c>
      <c r="I250" s="26" t="s">
        <v>4352</v>
      </c>
      <c r="J250" s="26">
        <v>4</v>
      </c>
      <c r="K250" s="30"/>
      <c r="M250" s="170">
        <v>84677</v>
      </c>
      <c r="N250" s="35">
        <v>103434</v>
      </c>
      <c r="O250" s="33">
        <v>50000</v>
      </c>
      <c r="P250" s="51"/>
      <c r="Q250" s="51"/>
      <c r="R250" s="51"/>
      <c r="S250" s="140"/>
      <c r="T250" s="33"/>
      <c r="U250" s="34"/>
      <c r="X250" s="37"/>
      <c r="Y250" s="34"/>
      <c r="Z250" s="35"/>
      <c r="AB250" s="33"/>
      <c r="AC250" s="34"/>
      <c r="AF250" s="36"/>
      <c r="AH250" s="35"/>
      <c r="AJ250" s="37"/>
      <c r="AK250" s="34"/>
      <c r="AL250" s="64">
        <v>125000</v>
      </c>
      <c r="AM250" s="38">
        <f t="shared" si="7"/>
        <v>0</v>
      </c>
      <c r="AN250" s="302">
        <f t="shared" si="6"/>
        <v>125000</v>
      </c>
      <c r="AO250" s="199">
        <v>75000</v>
      </c>
      <c r="AP250" s="33"/>
      <c r="AQ250" s="33"/>
      <c r="AR250" s="446">
        <v>15625</v>
      </c>
      <c r="AS250" s="151" t="s">
        <v>1073</v>
      </c>
      <c r="AT250" s="279" t="s">
        <v>1074</v>
      </c>
      <c r="AU250" s="279" t="s">
        <v>1075</v>
      </c>
      <c r="AV250" s="279" t="s">
        <v>3656</v>
      </c>
      <c r="AW250" s="279" t="s">
        <v>3657</v>
      </c>
      <c r="AX250" s="279" t="s">
        <v>3658</v>
      </c>
      <c r="AY250" s="279" t="s">
        <v>3659</v>
      </c>
      <c r="AZ250" s="279" t="s">
        <v>4352</v>
      </c>
      <c r="BA250" s="280">
        <v>98201</v>
      </c>
      <c r="BB250" s="279" t="s">
        <v>3660</v>
      </c>
      <c r="BC250" s="279" t="s">
        <v>3661</v>
      </c>
      <c r="BD250" s="279" t="s">
        <v>3661</v>
      </c>
      <c r="BE250" s="279"/>
      <c r="BF250" s="279" t="s">
        <v>3662</v>
      </c>
      <c r="BG250" s="279" t="s">
        <v>3663</v>
      </c>
      <c r="BH250" s="279" t="s">
        <v>3536</v>
      </c>
      <c r="BI250" s="280">
        <v>20814</v>
      </c>
      <c r="BJ250" s="279" t="s">
        <v>1679</v>
      </c>
      <c r="BK250" s="279" t="s">
        <v>3664</v>
      </c>
      <c r="BL250" s="279"/>
      <c r="BM250" s="279" t="s">
        <v>3665</v>
      </c>
      <c r="BN250" s="279" t="s">
        <v>3666</v>
      </c>
      <c r="BO250" s="279"/>
      <c r="BP250" s="279"/>
      <c r="BQ250" s="279"/>
      <c r="BR250" s="279"/>
      <c r="BS250" s="279" t="s">
        <v>3667</v>
      </c>
      <c r="BT250" s="279"/>
      <c r="BU250" s="279"/>
      <c r="BV250" s="279"/>
      <c r="BW250" s="279"/>
      <c r="BX250" s="174"/>
      <c r="BY250" s="174"/>
      <c r="BZ250" s="392" t="s">
        <v>2980</v>
      </c>
      <c r="CA250" s="174"/>
      <c r="CB250" s="174"/>
    </row>
    <row r="251" spans="1:81" s="208" customFormat="1" ht="23.25">
      <c r="A251" s="185">
        <v>180</v>
      </c>
      <c r="B251" s="185" t="s">
        <v>3269</v>
      </c>
      <c r="C251" s="185" t="s">
        <v>1760</v>
      </c>
      <c r="D251" s="185" t="s">
        <v>2516</v>
      </c>
      <c r="E251" s="185" t="s">
        <v>1749</v>
      </c>
      <c r="F251" s="185" t="s">
        <v>2517</v>
      </c>
      <c r="G251" s="185" t="s">
        <v>2518</v>
      </c>
      <c r="H251" s="210" t="s">
        <v>2519</v>
      </c>
      <c r="I251" s="186" t="s">
        <v>1684</v>
      </c>
      <c r="J251" s="186">
        <v>2</v>
      </c>
      <c r="K251" s="187"/>
      <c r="M251" s="189">
        <v>103878</v>
      </c>
      <c r="N251" s="405">
        <v>128575</v>
      </c>
      <c r="O251" s="211">
        <v>51000</v>
      </c>
      <c r="P251" s="207"/>
      <c r="Q251" s="207"/>
      <c r="R251" s="207"/>
      <c r="T251" s="212"/>
      <c r="Z251" s="213"/>
      <c r="AB251" s="214"/>
      <c r="AF251" s="215"/>
      <c r="AH251" s="213"/>
      <c r="AL251" s="198">
        <v>125000</v>
      </c>
      <c r="AM251" s="199">
        <f t="shared" si="7"/>
        <v>0</v>
      </c>
      <c r="AN251" s="302">
        <f t="shared" si="6"/>
        <v>125000</v>
      </c>
      <c r="AO251" s="199">
        <v>75000</v>
      </c>
      <c r="AP251" s="238"/>
      <c r="AQ251" s="212"/>
      <c r="AR251" s="446">
        <v>15625</v>
      </c>
      <c r="AS251" s="221" t="s">
        <v>3353</v>
      </c>
      <c r="AT251" s="403" t="s">
        <v>3354</v>
      </c>
      <c r="AU251" s="403" t="s">
        <v>3355</v>
      </c>
      <c r="AV251" s="403" t="s">
        <v>3668</v>
      </c>
      <c r="AW251" s="403" t="s">
        <v>3669</v>
      </c>
      <c r="AX251" s="403" t="s">
        <v>347</v>
      </c>
      <c r="AY251" s="403" t="s">
        <v>2263</v>
      </c>
      <c r="AZ251" s="403" t="s">
        <v>1684</v>
      </c>
      <c r="BA251" s="403">
        <v>60638</v>
      </c>
      <c r="BB251" s="438" t="s">
        <v>348</v>
      </c>
      <c r="BC251" s="403" t="s">
        <v>3441</v>
      </c>
      <c r="BD251" s="403" t="s">
        <v>3441</v>
      </c>
      <c r="BE251" s="403"/>
      <c r="BF251" s="221" t="s">
        <v>3702</v>
      </c>
      <c r="BG251" s="397" t="s">
        <v>349</v>
      </c>
      <c r="BH251" s="397" t="s">
        <v>1684</v>
      </c>
      <c r="BI251" s="397">
        <v>60556</v>
      </c>
      <c r="BJ251" s="397"/>
      <c r="BK251" s="221" t="s">
        <v>350</v>
      </c>
      <c r="BL251" s="221"/>
      <c r="BM251" s="221" t="s">
        <v>3703</v>
      </c>
      <c r="BN251" s="397"/>
      <c r="BO251" s="221" t="s">
        <v>3704</v>
      </c>
      <c r="BP251" s="397"/>
      <c r="BQ251" s="398" t="s">
        <v>3705</v>
      </c>
      <c r="BR251" s="404" t="s">
        <v>3706</v>
      </c>
      <c r="BS251" s="221" t="s">
        <v>351</v>
      </c>
      <c r="BT251" s="397" t="s">
        <v>3707</v>
      </c>
      <c r="BU251" s="221" t="s">
        <v>3708</v>
      </c>
      <c r="BV251" s="398" t="s">
        <v>3709</v>
      </c>
      <c r="BW251" s="398" t="s">
        <v>3710</v>
      </c>
      <c r="BX251" s="397" t="s">
        <v>3711</v>
      </c>
      <c r="BY251" s="397" t="s">
        <v>3712</v>
      </c>
      <c r="BZ251" s="200"/>
      <c r="CA251" s="200"/>
      <c r="CB251" s="200"/>
      <c r="CC251" s="216"/>
    </row>
    <row r="252" spans="1:78" s="311" customFormat="1" ht="17.25" customHeight="1">
      <c r="A252" s="308">
        <v>207</v>
      </c>
      <c r="B252" s="308"/>
      <c r="C252" s="308" t="s">
        <v>1360</v>
      </c>
      <c r="D252" s="308" t="s">
        <v>39</v>
      </c>
      <c r="E252" s="308" t="s">
        <v>1749</v>
      </c>
      <c r="F252" s="308" t="s">
        <v>48</v>
      </c>
      <c r="G252" s="308" t="s">
        <v>49</v>
      </c>
      <c r="H252" s="308" t="s">
        <v>50</v>
      </c>
      <c r="I252" s="308" t="s">
        <v>1248</v>
      </c>
      <c r="J252" s="308">
        <v>2</v>
      </c>
      <c r="K252" s="310"/>
      <c r="M252" s="293">
        <v>33253</v>
      </c>
      <c r="N252" s="312">
        <v>13193</v>
      </c>
      <c r="O252" s="313"/>
      <c r="P252" s="314"/>
      <c r="Q252" s="314"/>
      <c r="R252" s="314"/>
      <c r="S252" s="335"/>
      <c r="T252" s="313"/>
      <c r="U252" s="316"/>
      <c r="X252" s="317"/>
      <c r="Y252" s="316"/>
      <c r="Z252" s="312"/>
      <c r="AB252" s="313"/>
      <c r="AC252" s="316"/>
      <c r="AF252" s="318"/>
      <c r="AH252" s="312"/>
      <c r="AJ252" s="317"/>
      <c r="AK252" s="316"/>
      <c r="AL252" s="319">
        <v>125000</v>
      </c>
      <c r="AM252" s="302">
        <f t="shared" si="7"/>
        <v>0</v>
      </c>
      <c r="AN252" s="302">
        <f t="shared" si="6"/>
        <v>125000</v>
      </c>
      <c r="AO252" s="199">
        <v>75000</v>
      </c>
      <c r="AP252" s="313"/>
      <c r="AQ252" s="313"/>
      <c r="AR252" s="446">
        <v>15625</v>
      </c>
      <c r="AS252" s="304" t="s">
        <v>3033</v>
      </c>
      <c r="AT252" s="304" t="s">
        <v>3034</v>
      </c>
      <c r="AU252" s="304" t="s">
        <v>3035</v>
      </c>
      <c r="AV252" s="311" t="s">
        <v>2871</v>
      </c>
      <c r="AW252" s="311" t="s">
        <v>2872</v>
      </c>
      <c r="AX252" s="314" t="s">
        <v>2873</v>
      </c>
      <c r="AY252" s="311" t="s">
        <v>2874</v>
      </c>
      <c r="AZ252" s="311" t="s">
        <v>1248</v>
      </c>
      <c r="BA252" s="311">
        <v>52240</v>
      </c>
      <c r="BB252" s="311" t="s">
        <v>2574</v>
      </c>
      <c r="BD252" s="311" t="s">
        <v>2575</v>
      </c>
      <c r="BY252" s="337"/>
      <c r="BZ252" s="336"/>
    </row>
    <row r="253" spans="1:78" s="311" customFormat="1" ht="17.25" customHeight="1">
      <c r="A253" s="308">
        <v>232</v>
      </c>
      <c r="B253" s="308" t="s">
        <v>1354</v>
      </c>
      <c r="C253" s="308" t="s">
        <v>1760</v>
      </c>
      <c r="D253" s="308" t="s">
        <v>3269</v>
      </c>
      <c r="E253" s="308" t="s">
        <v>1749</v>
      </c>
      <c r="F253" s="308" t="s">
        <v>960</v>
      </c>
      <c r="G253" s="308" t="s">
        <v>359</v>
      </c>
      <c r="H253" s="308" t="s">
        <v>3480</v>
      </c>
      <c r="I253" s="308" t="s">
        <v>2914</v>
      </c>
      <c r="J253" s="308">
        <v>11</v>
      </c>
      <c r="K253" s="310"/>
      <c r="M253" s="293">
        <v>41781</v>
      </c>
      <c r="N253" s="312">
        <v>48126</v>
      </c>
      <c r="O253" s="313"/>
      <c r="P253" s="314"/>
      <c r="Q253" s="314"/>
      <c r="R253" s="314"/>
      <c r="S253" s="335"/>
      <c r="T253" s="313"/>
      <c r="U253" s="316"/>
      <c r="X253" s="317"/>
      <c r="Y253" s="316"/>
      <c r="Z253" s="312"/>
      <c r="AB253" s="313"/>
      <c r="AC253" s="316"/>
      <c r="AF253" s="318"/>
      <c r="AH253" s="312"/>
      <c r="AJ253" s="317"/>
      <c r="AK253" s="316"/>
      <c r="AL253" s="319">
        <v>125000</v>
      </c>
      <c r="AM253" s="302">
        <f t="shared" si="7"/>
        <v>0</v>
      </c>
      <c r="AN253" s="302">
        <f t="shared" si="6"/>
        <v>125000</v>
      </c>
      <c r="AO253" s="199">
        <v>75000</v>
      </c>
      <c r="AP253" s="313">
        <v>4000</v>
      </c>
      <c r="AQ253" s="313"/>
      <c r="AR253" s="446">
        <v>15625</v>
      </c>
      <c r="AS253" s="304" t="s">
        <v>1076</v>
      </c>
      <c r="AT253" s="304" t="s">
        <v>1077</v>
      </c>
      <c r="AU253" s="304" t="s">
        <v>1078</v>
      </c>
      <c r="AV253" s="311" t="s">
        <v>2875</v>
      </c>
      <c r="AX253" s="314" t="s">
        <v>2876</v>
      </c>
      <c r="AY253" s="311" t="s">
        <v>2877</v>
      </c>
      <c r="AZ253" s="311" t="s">
        <v>2914</v>
      </c>
      <c r="BA253" s="311">
        <v>94588</v>
      </c>
      <c r="BM253" s="322" t="s">
        <v>2680</v>
      </c>
      <c r="BX253" s="322" t="s">
        <v>2681</v>
      </c>
      <c r="BY253" s="337"/>
      <c r="BZ253" s="336"/>
    </row>
    <row r="254" spans="1:78" s="311" customFormat="1" ht="17.25" customHeight="1">
      <c r="A254" s="308">
        <v>202</v>
      </c>
      <c r="B254" s="308" t="s">
        <v>856</v>
      </c>
      <c r="C254" s="308" t="s">
        <v>2570</v>
      </c>
      <c r="D254" s="308" t="s">
        <v>1360</v>
      </c>
      <c r="E254" s="308" t="s">
        <v>1749</v>
      </c>
      <c r="F254" s="308" t="s">
        <v>926</v>
      </c>
      <c r="G254" s="308" t="s">
        <v>4294</v>
      </c>
      <c r="H254" s="308" t="s">
        <v>927</v>
      </c>
      <c r="I254" s="308" t="s">
        <v>1783</v>
      </c>
      <c r="J254" s="308">
        <v>8</v>
      </c>
      <c r="K254" s="310"/>
      <c r="M254" s="293">
        <v>16481</v>
      </c>
      <c r="N254" s="312">
        <v>23956</v>
      </c>
      <c r="O254" s="313"/>
      <c r="P254" s="314"/>
      <c r="Q254" s="314"/>
      <c r="R254" s="314"/>
      <c r="S254" s="335"/>
      <c r="T254" s="313"/>
      <c r="U254" s="316"/>
      <c r="X254" s="317"/>
      <c r="Y254" s="316"/>
      <c r="Z254" s="312"/>
      <c r="AB254" s="313"/>
      <c r="AC254" s="316"/>
      <c r="AF254" s="318"/>
      <c r="AH254" s="312"/>
      <c r="AJ254" s="317"/>
      <c r="AK254" s="316"/>
      <c r="AL254" s="319">
        <v>125000</v>
      </c>
      <c r="AM254" s="302">
        <f t="shared" si="7"/>
        <v>0</v>
      </c>
      <c r="AN254" s="302">
        <f t="shared" si="6"/>
        <v>125000</v>
      </c>
      <c r="AO254" s="199">
        <v>75000</v>
      </c>
      <c r="AP254" s="313">
        <v>5000</v>
      </c>
      <c r="AQ254" s="313"/>
      <c r="AR254" s="446">
        <v>15625</v>
      </c>
      <c r="AS254" s="304" t="s">
        <v>1082</v>
      </c>
      <c r="AT254" s="304" t="s">
        <v>1083</v>
      </c>
      <c r="AU254" s="304" t="s">
        <v>1084</v>
      </c>
      <c r="AV254" s="311" t="s">
        <v>2878</v>
      </c>
      <c r="AW254" s="311" t="s">
        <v>2879</v>
      </c>
      <c r="AX254" s="314" t="s">
        <v>2880</v>
      </c>
      <c r="AY254" s="311" t="s">
        <v>2881</v>
      </c>
      <c r="AZ254" s="311" t="s">
        <v>1783</v>
      </c>
      <c r="BA254" s="311">
        <v>18901</v>
      </c>
      <c r="BB254" s="311" t="s">
        <v>2591</v>
      </c>
      <c r="BM254" s="322" t="s">
        <v>2233</v>
      </c>
      <c r="BX254" s="322" t="s">
        <v>2670</v>
      </c>
      <c r="BY254" s="337"/>
      <c r="BZ254" s="336"/>
    </row>
    <row r="255" spans="1:78" s="231" customFormat="1" ht="17.25" customHeight="1">
      <c r="A255" s="222">
        <v>218</v>
      </c>
      <c r="B255" s="222" t="s">
        <v>1354</v>
      </c>
      <c r="C255" s="222" t="s">
        <v>3285</v>
      </c>
      <c r="D255" s="222" t="s">
        <v>3269</v>
      </c>
      <c r="E255" s="222" t="s">
        <v>1749</v>
      </c>
      <c r="F255" s="222" t="s">
        <v>616</v>
      </c>
      <c r="G255" s="222" t="s">
        <v>1717</v>
      </c>
      <c r="H255" s="222" t="s">
        <v>3555</v>
      </c>
      <c r="I255" s="222" t="s">
        <v>854</v>
      </c>
      <c r="J255" s="222">
        <v>2</v>
      </c>
      <c r="K255" s="224"/>
      <c r="M255" s="189">
        <v>30859</v>
      </c>
      <c r="N255" s="226">
        <v>48413</v>
      </c>
      <c r="O255" s="227">
        <v>0</v>
      </c>
      <c r="P255" s="228"/>
      <c r="Q255" s="228"/>
      <c r="R255" s="228"/>
      <c r="S255" s="269"/>
      <c r="T255" s="227"/>
      <c r="U255" s="230"/>
      <c r="X255" s="232"/>
      <c r="Y255" s="230"/>
      <c r="Z255" s="226"/>
      <c r="AB255" s="227"/>
      <c r="AC255" s="230"/>
      <c r="AF255" s="233"/>
      <c r="AH255" s="226"/>
      <c r="AJ255" s="232"/>
      <c r="AK255" s="230"/>
      <c r="AL255" s="244">
        <v>125000</v>
      </c>
      <c r="AM255" s="199">
        <f t="shared" si="7"/>
        <v>0</v>
      </c>
      <c r="AN255" s="302">
        <f t="shared" si="6"/>
        <v>125000</v>
      </c>
      <c r="AO255" s="199">
        <v>75000</v>
      </c>
      <c r="AP255" s="227"/>
      <c r="AQ255" s="227"/>
      <c r="AR255" s="446">
        <v>15625</v>
      </c>
      <c r="AS255" s="221" t="s">
        <v>2241</v>
      </c>
      <c r="AT255" s="221" t="s">
        <v>601</v>
      </c>
      <c r="AU255" s="221" t="s">
        <v>602</v>
      </c>
      <c r="AV255" s="231" t="s">
        <v>4234</v>
      </c>
      <c r="AW255" s="231" t="s">
        <v>4235</v>
      </c>
      <c r="AX255" s="228" t="s">
        <v>4236</v>
      </c>
      <c r="AY255" s="231" t="s">
        <v>4237</v>
      </c>
      <c r="AZ255" s="231" t="s">
        <v>854</v>
      </c>
      <c r="BA255" s="231">
        <v>81003</v>
      </c>
      <c r="BB255" s="231" t="s">
        <v>1164</v>
      </c>
      <c r="BD255" s="231" t="s">
        <v>1165</v>
      </c>
      <c r="BF255" s="231" t="s">
        <v>1166</v>
      </c>
      <c r="BG255" s="231" t="s">
        <v>1167</v>
      </c>
      <c r="BH255" s="231" t="s">
        <v>854</v>
      </c>
      <c r="BI255" s="231">
        <v>81120</v>
      </c>
      <c r="BM255" s="231" t="s">
        <v>1168</v>
      </c>
      <c r="BO255" s="231" t="s">
        <v>1169</v>
      </c>
      <c r="BQ255" s="203"/>
      <c r="BR255" s="203" t="s">
        <v>1170</v>
      </c>
      <c r="BS255" s="231" t="s">
        <v>1171</v>
      </c>
      <c r="BY255" s="270" t="s">
        <v>1172</v>
      </c>
      <c r="BZ255" s="271"/>
    </row>
    <row r="256" spans="1:78" s="274" customFormat="1" ht="17.25" customHeight="1">
      <c r="A256" s="272">
        <v>208</v>
      </c>
      <c r="B256" s="272" t="s">
        <v>1780</v>
      </c>
      <c r="C256" s="272" t="s">
        <v>3525</v>
      </c>
      <c r="D256" s="272" t="s">
        <v>39</v>
      </c>
      <c r="E256" s="272" t="s">
        <v>1749</v>
      </c>
      <c r="F256" s="272" t="s">
        <v>51</v>
      </c>
      <c r="G256" s="272" t="s">
        <v>1717</v>
      </c>
      <c r="H256" s="272" t="s">
        <v>52</v>
      </c>
      <c r="I256" s="272" t="s">
        <v>2922</v>
      </c>
      <c r="J256" s="272">
        <v>3</v>
      </c>
      <c r="K256" s="291"/>
      <c r="M256" s="293">
        <v>66992</v>
      </c>
      <c r="N256" s="294">
        <v>103355</v>
      </c>
      <c r="O256" s="303"/>
      <c r="P256" s="325"/>
      <c r="Q256" s="325"/>
      <c r="R256" s="325"/>
      <c r="S256" s="332"/>
      <c r="T256" s="303"/>
      <c r="U256" s="327"/>
      <c r="X256" s="328"/>
      <c r="Y256" s="327"/>
      <c r="Z256" s="294"/>
      <c r="AB256" s="303"/>
      <c r="AC256" s="327"/>
      <c r="AF256" s="329"/>
      <c r="AH256" s="294"/>
      <c r="AJ256" s="328"/>
      <c r="AK256" s="327"/>
      <c r="AL256" s="301">
        <v>125000</v>
      </c>
      <c r="AM256" s="302">
        <f t="shared" si="7"/>
        <v>0</v>
      </c>
      <c r="AN256" s="302">
        <f t="shared" si="6"/>
        <v>125000</v>
      </c>
      <c r="AO256" s="199">
        <v>75000</v>
      </c>
      <c r="AP256" s="303"/>
      <c r="AQ256" s="303"/>
      <c r="AR256" s="446">
        <v>15625</v>
      </c>
      <c r="AS256" s="304" t="s">
        <v>1085</v>
      </c>
      <c r="AT256" s="305" t="s">
        <v>1086</v>
      </c>
      <c r="AU256" s="305" t="s">
        <v>1087</v>
      </c>
      <c r="AX256" s="325" t="s">
        <v>22</v>
      </c>
      <c r="AY256" s="274" t="s">
        <v>23</v>
      </c>
      <c r="AZ256" s="274" t="s">
        <v>2922</v>
      </c>
      <c r="BA256" s="274">
        <v>21401</v>
      </c>
      <c r="BB256" s="274" t="s">
        <v>2577</v>
      </c>
      <c r="BY256" s="322"/>
      <c r="BZ256" s="330"/>
    </row>
    <row r="257" spans="1:78" s="231" customFormat="1" ht="17.25" customHeight="1">
      <c r="A257" s="222">
        <v>203</v>
      </c>
      <c r="B257" s="222" t="s">
        <v>3736</v>
      </c>
      <c r="C257" s="222" t="s">
        <v>41</v>
      </c>
      <c r="D257" s="222" t="s">
        <v>1360</v>
      </c>
      <c r="E257" s="222" t="s">
        <v>1749</v>
      </c>
      <c r="F257" s="222" t="s">
        <v>928</v>
      </c>
      <c r="G257" s="222" t="s">
        <v>858</v>
      </c>
      <c r="H257" s="222" t="s">
        <v>929</v>
      </c>
      <c r="I257" s="222" t="s">
        <v>1783</v>
      </c>
      <c r="J257" s="222">
        <v>7</v>
      </c>
      <c r="K257" s="224"/>
      <c r="M257" s="189">
        <v>210785</v>
      </c>
      <c r="N257" s="226">
        <v>304500</v>
      </c>
      <c r="O257" s="227"/>
      <c r="P257" s="228"/>
      <c r="Q257" s="228"/>
      <c r="R257" s="228"/>
      <c r="S257" s="269"/>
      <c r="T257" s="227"/>
      <c r="U257" s="230"/>
      <c r="X257" s="232"/>
      <c r="Y257" s="230"/>
      <c r="Z257" s="226"/>
      <c r="AB257" s="227"/>
      <c r="AC257" s="230"/>
      <c r="AF257" s="233"/>
      <c r="AH257" s="226"/>
      <c r="AJ257" s="232"/>
      <c r="AK257" s="230"/>
      <c r="AL257" s="244">
        <v>125000</v>
      </c>
      <c r="AM257" s="199">
        <f t="shared" si="7"/>
        <v>0</v>
      </c>
      <c r="AN257" s="302">
        <f t="shared" si="6"/>
        <v>125000</v>
      </c>
      <c r="AO257" s="199">
        <v>75000</v>
      </c>
      <c r="AP257" s="227"/>
      <c r="AQ257" s="227"/>
      <c r="AR257" s="446">
        <v>15625</v>
      </c>
      <c r="AS257" s="221" t="s">
        <v>1088</v>
      </c>
      <c r="AT257" s="221" t="s">
        <v>1089</v>
      </c>
      <c r="AU257" s="221" t="s">
        <v>1090</v>
      </c>
      <c r="AV257" s="231" t="s">
        <v>2108</v>
      </c>
      <c r="AW257" s="231" t="s">
        <v>2109</v>
      </c>
      <c r="AX257" s="228" t="s">
        <v>1689</v>
      </c>
      <c r="AY257" s="231" t="s">
        <v>1690</v>
      </c>
      <c r="AZ257" s="231" t="s">
        <v>1783</v>
      </c>
      <c r="BA257" s="231">
        <v>19063</v>
      </c>
      <c r="BD257" s="231" t="s">
        <v>1691</v>
      </c>
      <c r="BF257" s="231" t="s">
        <v>1692</v>
      </c>
      <c r="BG257" s="231" t="s">
        <v>1693</v>
      </c>
      <c r="BH257" s="231" t="s">
        <v>3543</v>
      </c>
      <c r="BI257" s="231">
        <v>22304</v>
      </c>
      <c r="BM257" s="231" t="s">
        <v>1694</v>
      </c>
      <c r="BS257" s="231" t="s">
        <v>497</v>
      </c>
      <c r="BX257" s="231" t="s">
        <v>498</v>
      </c>
      <c r="BY257" s="270" t="s">
        <v>500</v>
      </c>
      <c r="BZ257" s="203" t="s">
        <v>499</v>
      </c>
    </row>
    <row r="258" spans="1:78" s="311" customFormat="1" ht="17.25" customHeight="1">
      <c r="A258" s="308">
        <v>209</v>
      </c>
      <c r="B258" s="308"/>
      <c r="C258" s="308" t="s">
        <v>1360</v>
      </c>
      <c r="D258" s="308" t="s">
        <v>39</v>
      </c>
      <c r="E258" s="308" t="s">
        <v>1749</v>
      </c>
      <c r="F258" s="308" t="s">
        <v>53</v>
      </c>
      <c r="G258" s="308" t="s">
        <v>54</v>
      </c>
      <c r="H258" s="308" t="s">
        <v>55</v>
      </c>
      <c r="I258" s="308" t="s">
        <v>56</v>
      </c>
      <c r="J258" s="308">
        <v>1</v>
      </c>
      <c r="K258" s="310"/>
      <c r="M258" s="293">
        <v>68714</v>
      </c>
      <c r="N258" s="312">
        <v>65801</v>
      </c>
      <c r="O258" s="313"/>
      <c r="P258" s="314"/>
      <c r="Q258" s="314"/>
      <c r="R258" s="314"/>
      <c r="S258" s="335"/>
      <c r="T258" s="313"/>
      <c r="U258" s="316"/>
      <c r="X258" s="317"/>
      <c r="Y258" s="316"/>
      <c r="Z258" s="312"/>
      <c r="AB258" s="313"/>
      <c r="AC258" s="316"/>
      <c r="AF258" s="318"/>
      <c r="AH258" s="312"/>
      <c r="AJ258" s="317"/>
      <c r="AK258" s="316"/>
      <c r="AL258" s="319">
        <v>125000</v>
      </c>
      <c r="AM258" s="302">
        <f t="shared" si="7"/>
        <v>0</v>
      </c>
      <c r="AN258" s="302">
        <f t="shared" si="6"/>
        <v>125000</v>
      </c>
      <c r="AO258" s="199">
        <v>75000</v>
      </c>
      <c r="AP258" s="313"/>
      <c r="AQ258" s="313"/>
      <c r="AR258" s="446">
        <v>15625</v>
      </c>
      <c r="AS258" s="304" t="s">
        <v>3027</v>
      </c>
      <c r="AT258" s="304" t="s">
        <v>3028</v>
      </c>
      <c r="AU258" s="304" t="s">
        <v>3029</v>
      </c>
      <c r="AV258" s="311" t="s">
        <v>24</v>
      </c>
      <c r="AW258" s="311" t="s">
        <v>25</v>
      </c>
      <c r="AX258" s="314" t="s">
        <v>26</v>
      </c>
      <c r="AY258" s="311" t="s">
        <v>27</v>
      </c>
      <c r="AZ258" s="311" t="s">
        <v>56</v>
      </c>
      <c r="BA258" s="311" t="s">
        <v>28</v>
      </c>
      <c r="BB258" s="311" t="s">
        <v>2583</v>
      </c>
      <c r="BM258" s="322" t="s">
        <v>2231</v>
      </c>
      <c r="BY258" s="337"/>
      <c r="BZ258" s="336"/>
    </row>
    <row r="259" spans="1:80" s="196" customFormat="1" ht="15.75">
      <c r="A259" s="185">
        <v>235</v>
      </c>
      <c r="B259" s="185" t="s">
        <v>1354</v>
      </c>
      <c r="C259" s="185" t="s">
        <v>3285</v>
      </c>
      <c r="D259" s="185" t="s">
        <v>3269</v>
      </c>
      <c r="E259" s="185" t="s">
        <v>1749</v>
      </c>
      <c r="F259" s="185" t="s">
        <v>3487</v>
      </c>
      <c r="G259" s="185" t="s">
        <v>3488</v>
      </c>
      <c r="H259" s="185" t="s">
        <v>3489</v>
      </c>
      <c r="I259" s="185" t="s">
        <v>1737</v>
      </c>
      <c r="J259" s="185">
        <v>18</v>
      </c>
      <c r="K259" s="187"/>
      <c r="M259" s="189">
        <v>27458</v>
      </c>
      <c r="N259" s="190">
        <v>16745</v>
      </c>
      <c r="O259" s="191"/>
      <c r="P259" s="192"/>
      <c r="Q259" s="192"/>
      <c r="R259" s="192"/>
      <c r="S259" s="208"/>
      <c r="T259" s="191"/>
      <c r="U259" s="194"/>
      <c r="X259" s="195"/>
      <c r="Y259" s="194"/>
      <c r="Z259" s="190"/>
      <c r="AB259" s="191"/>
      <c r="AC259" s="194"/>
      <c r="AF259" s="197"/>
      <c r="AH259" s="190"/>
      <c r="AJ259" s="195"/>
      <c r="AK259" s="194"/>
      <c r="AL259" s="198">
        <v>125000</v>
      </c>
      <c r="AM259" s="199">
        <f t="shared" si="7"/>
        <v>0</v>
      </c>
      <c r="AN259" s="302">
        <f t="shared" si="6"/>
        <v>125000</v>
      </c>
      <c r="AO259" s="199">
        <v>75000</v>
      </c>
      <c r="AP259" s="191"/>
      <c r="AQ259" s="191"/>
      <c r="AR259" s="446">
        <v>15625</v>
      </c>
      <c r="AS259" s="221" t="s">
        <v>617</v>
      </c>
      <c r="AT259" s="221" t="s">
        <v>618</v>
      </c>
      <c r="AU259" s="221" t="s">
        <v>619</v>
      </c>
      <c r="AV259" s="196" t="s">
        <v>29</v>
      </c>
      <c r="AW259" s="196" t="s">
        <v>30</v>
      </c>
      <c r="AX259" s="192" t="s">
        <v>31</v>
      </c>
      <c r="AY259" s="397" t="s">
        <v>32</v>
      </c>
      <c r="AZ259" s="397" t="s">
        <v>1737</v>
      </c>
      <c r="BA259" s="397">
        <v>44622</v>
      </c>
      <c r="BB259" s="397"/>
      <c r="BC259" s="200"/>
      <c r="BD259" s="397"/>
      <c r="BE259" s="397"/>
      <c r="BF259" s="397"/>
      <c r="BG259" s="397"/>
      <c r="BH259" s="221"/>
      <c r="BI259" s="200"/>
      <c r="BJ259" s="221" t="s">
        <v>1632</v>
      </c>
      <c r="BK259" s="221" t="s">
        <v>2606</v>
      </c>
      <c r="BL259" s="200"/>
      <c r="BM259" s="221" t="s">
        <v>2631</v>
      </c>
      <c r="BN259" s="397" t="s">
        <v>618</v>
      </c>
      <c r="BO259" s="397" t="s">
        <v>3633</v>
      </c>
      <c r="BP259" s="397" t="s">
        <v>619</v>
      </c>
      <c r="BQ259" s="398" t="s">
        <v>739</v>
      </c>
      <c r="BR259" s="200"/>
      <c r="BS259" s="221" t="s">
        <v>740</v>
      </c>
      <c r="BT259" s="397"/>
      <c r="BU259" s="397" t="s">
        <v>741</v>
      </c>
      <c r="BV259" s="398" t="s">
        <v>742</v>
      </c>
      <c r="BW259" s="200"/>
      <c r="BX259" s="200"/>
      <c r="BY259" s="200"/>
      <c r="BZ259" s="200"/>
      <c r="CA259" s="200"/>
      <c r="CB259" s="200"/>
    </row>
    <row r="260" spans="1:81" s="311" customFormat="1" ht="26.25">
      <c r="A260" s="308">
        <v>190</v>
      </c>
      <c r="B260" s="308" t="s">
        <v>1354</v>
      </c>
      <c r="C260" s="308" t="s">
        <v>3528</v>
      </c>
      <c r="D260" s="308" t="s">
        <v>3285</v>
      </c>
      <c r="E260" s="308" t="s">
        <v>1749</v>
      </c>
      <c r="F260" s="308" t="s">
        <v>3490</v>
      </c>
      <c r="G260" s="308" t="s">
        <v>495</v>
      </c>
      <c r="H260" s="393" t="s">
        <v>3491</v>
      </c>
      <c r="I260" s="393" t="s">
        <v>2520</v>
      </c>
      <c r="J260" s="393">
        <v>1</v>
      </c>
      <c r="K260" s="394"/>
      <c r="L260" s="315"/>
      <c r="M260" s="293">
        <v>29528</v>
      </c>
      <c r="N260" s="312">
        <v>3754</v>
      </c>
      <c r="O260" s="315"/>
      <c r="P260" s="395"/>
      <c r="Q260" s="395"/>
      <c r="R260" s="395"/>
      <c r="S260" s="315"/>
      <c r="T260" s="315"/>
      <c r="U260" s="315"/>
      <c r="V260" s="315"/>
      <c r="W260" s="315"/>
      <c r="X260" s="315"/>
      <c r="Y260" s="315"/>
      <c r="Z260" s="375"/>
      <c r="AA260" s="315"/>
      <c r="AB260" s="377"/>
      <c r="AC260" s="315"/>
      <c r="AD260" s="315"/>
      <c r="AE260" s="315"/>
      <c r="AF260" s="378"/>
      <c r="AG260" s="315"/>
      <c r="AH260" s="375"/>
      <c r="AI260" s="315"/>
      <c r="AJ260" s="315"/>
      <c r="AK260" s="315"/>
      <c r="AL260" s="319">
        <v>125000</v>
      </c>
      <c r="AM260" s="302">
        <f t="shared" si="7"/>
        <v>0</v>
      </c>
      <c r="AN260" s="302">
        <f t="shared" si="6"/>
        <v>125000</v>
      </c>
      <c r="AO260" s="199">
        <v>75000</v>
      </c>
      <c r="AP260" s="315"/>
      <c r="AQ260" s="315"/>
      <c r="AR260" s="446">
        <v>15625</v>
      </c>
      <c r="AS260" s="304" t="s">
        <v>2238</v>
      </c>
      <c r="AT260" s="304" t="s">
        <v>2239</v>
      </c>
      <c r="AU260" s="304" t="s">
        <v>2240</v>
      </c>
      <c r="AV260" s="315"/>
      <c r="AW260" s="315"/>
      <c r="AX260" s="395" t="s">
        <v>33</v>
      </c>
      <c r="AY260" s="315" t="s">
        <v>34</v>
      </c>
      <c r="AZ260" s="315" t="s">
        <v>2520</v>
      </c>
      <c r="BA260" s="315">
        <v>56001</v>
      </c>
      <c r="BB260" s="315"/>
      <c r="BC260" s="315"/>
      <c r="BD260" s="315"/>
      <c r="BE260" s="315"/>
      <c r="BF260" s="315"/>
      <c r="BG260" s="315"/>
      <c r="BH260" s="315"/>
      <c r="BI260" s="315"/>
      <c r="BJ260" s="315"/>
      <c r="BK260" s="315"/>
      <c r="BL260" s="315"/>
      <c r="BM260" s="322" t="s">
        <v>2630</v>
      </c>
      <c r="BN260" s="315"/>
      <c r="BO260" s="315"/>
      <c r="BP260" s="315"/>
      <c r="BQ260" s="315"/>
      <c r="BR260" s="315"/>
      <c r="BS260" s="315"/>
      <c r="BT260" s="315"/>
      <c r="BU260" s="315"/>
      <c r="BV260" s="315"/>
      <c r="BW260" s="315"/>
      <c r="BX260" s="315"/>
      <c r="BY260" s="315"/>
      <c r="BZ260" s="315"/>
      <c r="CA260" s="315"/>
      <c r="CB260" s="315"/>
      <c r="CC260" s="315"/>
    </row>
    <row r="261" spans="1:80" s="264" customFormat="1" ht="23.25">
      <c r="A261" s="209">
        <v>166</v>
      </c>
      <c r="B261" s="185"/>
      <c r="C261" s="185" t="s">
        <v>3524</v>
      </c>
      <c r="D261" s="185" t="s">
        <v>2131</v>
      </c>
      <c r="E261" s="185" t="s">
        <v>1749</v>
      </c>
      <c r="F261" s="185" t="s">
        <v>2132</v>
      </c>
      <c r="G261" s="185" t="s">
        <v>2133</v>
      </c>
      <c r="H261" s="186" t="s">
        <v>2134</v>
      </c>
      <c r="I261" s="186" t="s">
        <v>2914</v>
      </c>
      <c r="J261" s="186">
        <v>4</v>
      </c>
      <c r="K261" s="187"/>
      <c r="L261" s="196"/>
      <c r="M261" s="189">
        <v>2488</v>
      </c>
      <c r="N261" s="190">
        <v>3750</v>
      </c>
      <c r="O261" s="191">
        <v>21000</v>
      </c>
      <c r="P261" s="192"/>
      <c r="Q261" s="192"/>
      <c r="R261" s="192"/>
      <c r="S261" s="208"/>
      <c r="T261" s="191"/>
      <c r="U261" s="196"/>
      <c r="V261" s="196"/>
      <c r="W261" s="196"/>
      <c r="X261" s="196"/>
      <c r="Y261" s="196"/>
      <c r="Z261" s="190"/>
      <c r="AA261" s="196"/>
      <c r="AB261" s="191"/>
      <c r="AC261" s="196"/>
      <c r="AD261" s="196"/>
      <c r="AE261" s="196"/>
      <c r="AF261" s="197"/>
      <c r="AG261" s="196"/>
      <c r="AH261" s="190"/>
      <c r="AI261" s="196"/>
      <c r="AJ261" s="196"/>
      <c r="AK261" s="196"/>
      <c r="AL261" s="244">
        <v>125000</v>
      </c>
      <c r="AM261" s="199">
        <f>SUM(T261+V261+X261+Z261+AB261+AD261+AF261+AH261+AJ261)</f>
        <v>0</v>
      </c>
      <c r="AN261" s="302">
        <f>SUM(AL261)-AM261</f>
        <v>125000</v>
      </c>
      <c r="AO261" s="199">
        <v>75000</v>
      </c>
      <c r="AP261" s="191"/>
      <c r="AQ261" s="191"/>
      <c r="AR261" s="446">
        <v>15625</v>
      </c>
      <c r="AS261" s="200" t="s">
        <v>1486</v>
      </c>
      <c r="AT261" s="200" t="s">
        <v>1487</v>
      </c>
      <c r="AU261" s="200" t="s">
        <v>1488</v>
      </c>
      <c r="AV261" s="185" t="s">
        <v>3892</v>
      </c>
      <c r="AW261" s="185"/>
      <c r="AX261" s="185" t="s">
        <v>4263</v>
      </c>
      <c r="AY261" s="185" t="s">
        <v>4264</v>
      </c>
      <c r="AZ261" s="185" t="s">
        <v>2914</v>
      </c>
      <c r="BA261" s="201">
        <v>90010</v>
      </c>
      <c r="BB261" s="185" t="s">
        <v>3893</v>
      </c>
      <c r="BC261" s="185"/>
      <c r="BD261" s="185"/>
      <c r="BE261" s="185"/>
      <c r="BF261" s="185" t="s">
        <v>1909</v>
      </c>
      <c r="BG261" s="185" t="s">
        <v>1910</v>
      </c>
      <c r="BH261" s="185" t="s">
        <v>2914</v>
      </c>
      <c r="BI261" s="201">
        <v>90043</v>
      </c>
      <c r="BJ261" s="185" t="s">
        <v>2000</v>
      </c>
      <c r="BK261" s="185"/>
      <c r="BL261" s="185"/>
      <c r="BM261" s="186" t="s">
        <v>1911</v>
      </c>
      <c r="BN261" s="186"/>
      <c r="BO261" s="186" t="s">
        <v>1912</v>
      </c>
      <c r="BP261" s="186"/>
      <c r="BQ261" s="202"/>
      <c r="BR261" s="202" t="s">
        <v>1913</v>
      </c>
      <c r="BS261" s="186" t="s">
        <v>1914</v>
      </c>
      <c r="BT261" s="186"/>
      <c r="BU261" s="186"/>
      <c r="BV261" s="186"/>
      <c r="BW261" s="186"/>
      <c r="BX261" s="196" t="s">
        <v>1915</v>
      </c>
      <c r="BY261" s="196"/>
      <c r="BZ261" s="196"/>
      <c r="CA261" s="196"/>
      <c r="CB261" s="196"/>
    </row>
    <row r="262" spans="1:81" s="311" customFormat="1" ht="51.75">
      <c r="A262" s="308">
        <v>210</v>
      </c>
      <c r="B262" s="308"/>
      <c r="C262" s="308" t="s">
        <v>3527</v>
      </c>
      <c r="D262" s="308" t="s">
        <v>39</v>
      </c>
      <c r="E262" s="308" t="s">
        <v>1749</v>
      </c>
      <c r="F262" s="308" t="s">
        <v>57</v>
      </c>
      <c r="G262" s="308" t="s">
        <v>1717</v>
      </c>
      <c r="H262" s="393" t="s">
        <v>58</v>
      </c>
      <c r="I262" s="393" t="s">
        <v>1753</v>
      </c>
      <c r="J262" s="393">
        <v>3</v>
      </c>
      <c r="K262" s="394"/>
      <c r="L262" s="315"/>
      <c r="M262" s="293">
        <v>26049</v>
      </c>
      <c r="N262" s="312">
        <v>13513</v>
      </c>
      <c r="O262" s="315"/>
      <c r="P262" s="395"/>
      <c r="Q262" s="395"/>
      <c r="R262" s="395"/>
      <c r="S262" s="315"/>
      <c r="T262" s="315"/>
      <c r="U262" s="315"/>
      <c r="V262" s="315"/>
      <c r="W262" s="315"/>
      <c r="X262" s="315"/>
      <c r="Y262" s="315"/>
      <c r="Z262" s="375"/>
      <c r="AA262" s="315"/>
      <c r="AB262" s="377"/>
      <c r="AC262" s="315"/>
      <c r="AD262" s="315"/>
      <c r="AE262" s="315"/>
      <c r="AF262" s="378"/>
      <c r="AG262" s="315"/>
      <c r="AH262" s="375"/>
      <c r="AI262" s="315"/>
      <c r="AJ262" s="315"/>
      <c r="AK262" s="315"/>
      <c r="AL262" s="319">
        <v>125000</v>
      </c>
      <c r="AM262" s="302">
        <f>SUM(T262+V262+X262+Z262+AB262+AD262+AF262+AH262+AJ262)</f>
        <v>0</v>
      </c>
      <c r="AN262" s="302">
        <f>SUM(AL262)-AM262</f>
        <v>125000</v>
      </c>
      <c r="AO262" s="199">
        <v>75000</v>
      </c>
      <c r="AP262" s="315"/>
      <c r="AQ262" s="315"/>
      <c r="AR262" s="446">
        <v>15625</v>
      </c>
      <c r="AS262" s="396" t="s">
        <v>620</v>
      </c>
      <c r="AT262" s="396" t="s">
        <v>621</v>
      </c>
      <c r="AU262" s="396" t="s">
        <v>622</v>
      </c>
      <c r="AV262" s="315" t="s">
        <v>35</v>
      </c>
      <c r="AW262" s="315" t="s">
        <v>36</v>
      </c>
      <c r="AX262" s="395" t="s">
        <v>37</v>
      </c>
      <c r="AY262" s="315" t="s">
        <v>38</v>
      </c>
      <c r="AZ262" s="315" t="s">
        <v>1753</v>
      </c>
      <c r="BA262" s="315">
        <v>40202</v>
      </c>
      <c r="BB262" s="315"/>
      <c r="BC262" s="315"/>
      <c r="BD262" s="315"/>
      <c r="BE262" s="315"/>
      <c r="BF262" s="315"/>
      <c r="BG262" s="315"/>
      <c r="BH262" s="315"/>
      <c r="BI262" s="315"/>
      <c r="BJ262" s="315"/>
      <c r="BK262" s="315"/>
      <c r="BL262" s="315"/>
      <c r="BM262" s="322" t="s">
        <v>2628</v>
      </c>
      <c r="BN262" s="315"/>
      <c r="BO262" s="315"/>
      <c r="BP262" s="315"/>
      <c r="BQ262" s="315"/>
      <c r="BR262" s="315"/>
      <c r="BS262" s="315"/>
      <c r="BT262" s="315"/>
      <c r="BU262" s="315"/>
      <c r="BV262" s="315"/>
      <c r="BW262" s="315"/>
      <c r="BX262" s="322" t="s">
        <v>2629</v>
      </c>
      <c r="BY262" s="315"/>
      <c r="BZ262" s="315"/>
      <c r="CA262" s="315"/>
      <c r="CB262" s="315"/>
      <c r="CC262" s="315"/>
    </row>
    <row r="263" spans="1:81" ht="21" customHeight="1">
      <c r="A263" s="13"/>
      <c r="B263" s="13"/>
      <c r="C263" s="14"/>
      <c r="D263" s="14"/>
      <c r="E263" s="14"/>
      <c r="F263" s="14"/>
      <c r="G263" s="14"/>
      <c r="H263" s="15"/>
      <c r="I263" s="15"/>
      <c r="J263" s="15"/>
      <c r="K263" s="16"/>
      <c r="L263" s="15"/>
      <c r="M263" s="15"/>
      <c r="N263" s="142"/>
      <c r="O263" s="15"/>
      <c r="P263" s="24"/>
      <c r="Q263" s="24"/>
      <c r="R263" s="24"/>
      <c r="S263" s="18"/>
      <c r="T263" s="19"/>
      <c r="U263" s="20"/>
      <c r="V263" s="20"/>
      <c r="W263" s="20"/>
      <c r="X263" s="19"/>
      <c r="Y263" s="20"/>
      <c r="Z263" s="21"/>
      <c r="AA263" s="20"/>
      <c r="AB263" s="22"/>
      <c r="AC263" s="20"/>
      <c r="AD263" s="22"/>
      <c r="AE263" s="20"/>
      <c r="AF263" s="23"/>
      <c r="AG263" s="20"/>
      <c r="AH263" s="21"/>
      <c r="AI263" s="20"/>
      <c r="AJ263" s="22"/>
      <c r="AK263" s="19"/>
      <c r="AL263" s="149"/>
      <c r="AM263" s="38">
        <f>SUM(T263+V263+X263+Z263+AB263+AD263+AF263+AH263+AJ263)</f>
        <v>0</v>
      </c>
      <c r="AN263" s="302"/>
      <c r="AO263" s="24"/>
      <c r="AP263" s="24"/>
      <c r="AQ263" s="24"/>
      <c r="AR263" s="447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24"/>
      <c r="BZ263" s="24"/>
      <c r="CA263" s="24"/>
      <c r="CB263" s="24"/>
      <c r="CC263" s="25"/>
    </row>
    <row r="264" spans="12:44" ht="12.75">
      <c r="L264" s="97"/>
      <c r="M264" s="97"/>
      <c r="AL264" s="35">
        <f>SUM(AL1:AL262)</f>
        <v>50250000</v>
      </c>
      <c r="AM264" s="38">
        <f>SUM(T264+V264+X264+Z264+AB264+AD264+AF264+AH264+AJ264)</f>
        <v>0</v>
      </c>
      <c r="AN264" s="302"/>
      <c r="AR264" s="448"/>
    </row>
    <row r="265" ht="12.75">
      <c r="AR265" s="448"/>
    </row>
    <row r="266" ht="12.75">
      <c r="AR266" s="448"/>
    </row>
    <row r="267" ht="12.75">
      <c r="AR267" s="448"/>
    </row>
    <row r="268" ht="12.75">
      <c r="AR268" s="448"/>
    </row>
    <row r="269" ht="12.75">
      <c r="AR269" s="448"/>
    </row>
    <row r="270" ht="12.75">
      <c r="AR270" s="448"/>
    </row>
    <row r="271" ht="12.75">
      <c r="AR271" s="448"/>
    </row>
    <row r="272" ht="12.75">
      <c r="AR272" s="448"/>
    </row>
    <row r="273" ht="12.75">
      <c r="AR273" s="448"/>
    </row>
    <row r="274" ht="12.75">
      <c r="AR274" s="448"/>
    </row>
    <row r="275" ht="12.75">
      <c r="AR275" s="448"/>
    </row>
    <row r="276" ht="12.75">
      <c r="AR276" s="448"/>
    </row>
    <row r="277" ht="12.75">
      <c r="AR277" s="448"/>
    </row>
    <row r="278" ht="12.75">
      <c r="AR278" s="448"/>
    </row>
    <row r="279" ht="12.75">
      <c r="AR279" s="448"/>
    </row>
    <row r="280" ht="12.75">
      <c r="AR280" s="448"/>
    </row>
    <row r="281" ht="12.75">
      <c r="AR281" s="448"/>
    </row>
    <row r="282" ht="12.75">
      <c r="AR282" s="448"/>
    </row>
    <row r="283" ht="12.75">
      <c r="AR283" s="448"/>
    </row>
    <row r="284" ht="12.75">
      <c r="AR284" s="448"/>
    </row>
    <row r="285" ht="12.75">
      <c r="AR285" s="448"/>
    </row>
    <row r="286" ht="12.75">
      <c r="AR286" s="448"/>
    </row>
    <row r="287" ht="12.75">
      <c r="AR287" s="448"/>
    </row>
    <row r="288" ht="12.75">
      <c r="AR288" s="448"/>
    </row>
    <row r="289" ht="12.75">
      <c r="AR289" s="448"/>
    </row>
    <row r="290" ht="12.75">
      <c r="AR290" s="448"/>
    </row>
    <row r="291" ht="12.75">
      <c r="AR291" s="448"/>
    </row>
    <row r="292" ht="12.75">
      <c r="AR292" s="448"/>
    </row>
    <row r="293" ht="12.75">
      <c r="AR293" s="448"/>
    </row>
    <row r="294" ht="12.75">
      <c r="AR294" s="448"/>
    </row>
    <row r="295" ht="12.75">
      <c r="AR295" s="448"/>
    </row>
    <row r="296" ht="12.75">
      <c r="AR296" s="448"/>
    </row>
    <row r="297" ht="12.75">
      <c r="AR297" s="448"/>
    </row>
    <row r="298" ht="12.75">
      <c r="AR298" s="448"/>
    </row>
    <row r="299" ht="12.75">
      <c r="AR299" s="448"/>
    </row>
    <row r="300" ht="12.75">
      <c r="AR300" s="448"/>
    </row>
    <row r="301" ht="12.75">
      <c r="AR301" s="448" t="e">
        <f>#REF!/8</f>
        <v>#REF!</v>
      </c>
    </row>
    <row r="302" ht="12.75">
      <c r="AR302" s="448" t="e">
        <f>#REF!/8</f>
        <v>#REF!</v>
      </c>
    </row>
    <row r="303" ht="12.75">
      <c r="AR303" s="448" t="e">
        <f>#REF!/8</f>
        <v>#REF!</v>
      </c>
    </row>
    <row r="304" ht="12.75">
      <c r="AR304" s="448" t="e">
        <f>#REF!/8</f>
        <v>#REF!</v>
      </c>
    </row>
    <row r="305" ht="12.75">
      <c r="AR305" s="448" t="e">
        <f>#REF!/8</f>
        <v>#REF!</v>
      </c>
    </row>
    <row r="306" ht="12.75">
      <c r="AR306" s="448" t="e">
        <f>#REF!/8</f>
        <v>#REF!</v>
      </c>
    </row>
    <row r="307" ht="12.75">
      <c r="AR307" s="448" t="e">
        <f>#REF!/8</f>
        <v>#REF!</v>
      </c>
    </row>
    <row r="308" ht="12.75">
      <c r="AR308" s="448" t="e">
        <f>#REF!/8</f>
        <v>#REF!</v>
      </c>
    </row>
    <row r="309" ht="12.75">
      <c r="AR309" s="448" t="e">
        <f>#REF!/8</f>
        <v>#REF!</v>
      </c>
    </row>
    <row r="310" ht="12.75">
      <c r="AR310" s="448" t="e">
        <f>#REF!/8</f>
        <v>#REF!</v>
      </c>
    </row>
    <row r="311" ht="12.75">
      <c r="AR311" s="448" t="e">
        <f>#REF!/8</f>
        <v>#REF!</v>
      </c>
    </row>
    <row r="312" ht="12.75">
      <c r="AR312" s="448" t="e">
        <f>#REF!/8</f>
        <v>#REF!</v>
      </c>
    </row>
    <row r="313" ht="12.75">
      <c r="AR313" s="448" t="e">
        <f>#REF!/8</f>
        <v>#REF!</v>
      </c>
    </row>
    <row r="314" ht="12.75">
      <c r="AR314" s="448" t="e">
        <f>#REF!/8</f>
        <v>#REF!</v>
      </c>
    </row>
    <row r="315" ht="12.75">
      <c r="AR315" s="448" t="e">
        <f>#REF!/8</f>
        <v>#REF!</v>
      </c>
    </row>
    <row r="316" ht="12.75">
      <c r="AR316" s="448" t="e">
        <f>#REF!/8</f>
        <v>#REF!</v>
      </c>
    </row>
    <row r="317" ht="12.75">
      <c r="AR317" s="448" t="e">
        <f>#REF!/8</f>
        <v>#REF!</v>
      </c>
    </row>
    <row r="318" ht="12.75">
      <c r="AR318" s="448" t="e">
        <f>#REF!/8</f>
        <v>#REF!</v>
      </c>
    </row>
    <row r="319" ht="12.75">
      <c r="AR319" s="448" t="e">
        <f>#REF!/8</f>
        <v>#REF!</v>
      </c>
    </row>
    <row r="320" ht="12.75">
      <c r="AR320" s="448" t="e">
        <f>#REF!/8</f>
        <v>#REF!</v>
      </c>
    </row>
    <row r="321" ht="12.75">
      <c r="AR321" s="448" t="e">
        <f>#REF!/8</f>
        <v>#REF!</v>
      </c>
    </row>
    <row r="322" ht="12.75">
      <c r="AR322" s="448" t="e">
        <f>#REF!/8</f>
        <v>#REF!</v>
      </c>
    </row>
    <row r="323" ht="12.75">
      <c r="AR323" s="448" t="e">
        <f>#REF!/8</f>
        <v>#REF!</v>
      </c>
    </row>
    <row r="324" ht="12.75">
      <c r="AR324" s="448" t="e">
        <f>#REF!/8</f>
        <v>#REF!</v>
      </c>
    </row>
    <row r="325" ht="12.75">
      <c r="AR325" s="448" t="e">
        <f>#REF!/8</f>
        <v>#REF!</v>
      </c>
    </row>
    <row r="326" ht="12.75">
      <c r="AR326" s="448" t="e">
        <f>#REF!/8</f>
        <v>#REF!</v>
      </c>
    </row>
    <row r="327" ht="12.75">
      <c r="AR327" s="448" t="e">
        <f>#REF!/8</f>
        <v>#REF!</v>
      </c>
    </row>
    <row r="328" ht="12.75">
      <c r="AR328" s="448" t="e">
        <f>#REF!/8</f>
        <v>#REF!</v>
      </c>
    </row>
    <row r="329" ht="12.75">
      <c r="AR329" s="448" t="e">
        <f>#REF!/8</f>
        <v>#REF!</v>
      </c>
    </row>
    <row r="330" ht="12.75">
      <c r="AR330" s="448" t="e">
        <f>#REF!/8</f>
        <v>#REF!</v>
      </c>
    </row>
    <row r="331" ht="12.75">
      <c r="AR331" s="448" t="e">
        <f>#REF!/8</f>
        <v>#REF!</v>
      </c>
    </row>
    <row r="332" ht="12.75">
      <c r="AR332" s="448" t="e">
        <f>#REF!/8</f>
        <v>#REF!</v>
      </c>
    </row>
    <row r="333" ht="12.75">
      <c r="AR333" s="448" t="e">
        <f>#REF!/8</f>
        <v>#REF!</v>
      </c>
    </row>
    <row r="334" ht="12.75">
      <c r="AR334" s="448" t="e">
        <f>#REF!/8</f>
        <v>#REF!</v>
      </c>
    </row>
    <row r="335" ht="12.75">
      <c r="AR335" s="448" t="e">
        <f>#REF!/8</f>
        <v>#REF!</v>
      </c>
    </row>
    <row r="336" ht="12.75">
      <c r="AR336" s="448" t="e">
        <f>#REF!/8</f>
        <v>#REF!</v>
      </c>
    </row>
    <row r="337" ht="12.75">
      <c r="AR337" s="448" t="e">
        <f>#REF!/8</f>
        <v>#REF!</v>
      </c>
    </row>
    <row r="338" ht="12.75">
      <c r="AR338" s="448" t="e">
        <f>#REF!/8</f>
        <v>#REF!</v>
      </c>
    </row>
    <row r="339" ht="12.75">
      <c r="AR339" s="448" t="e">
        <f>#REF!/8</f>
        <v>#REF!</v>
      </c>
    </row>
    <row r="340" ht="12.75">
      <c r="AR340" s="448" t="e">
        <f>#REF!/8</f>
        <v>#REF!</v>
      </c>
    </row>
    <row r="341" ht="12.75">
      <c r="AR341" s="448" t="e">
        <f>#REF!/8</f>
        <v>#REF!</v>
      </c>
    </row>
    <row r="342" ht="12.75">
      <c r="AR342" s="448" t="e">
        <f>#REF!/8</f>
        <v>#REF!</v>
      </c>
    </row>
    <row r="343" ht="12.75">
      <c r="AR343" s="448" t="e">
        <f>#REF!/8</f>
        <v>#REF!</v>
      </c>
    </row>
    <row r="344" ht="12.75">
      <c r="AR344" s="448" t="e">
        <f>#REF!/8</f>
        <v>#REF!</v>
      </c>
    </row>
    <row r="345" ht="12.75">
      <c r="AR345" s="448" t="e">
        <f>#REF!/8</f>
        <v>#REF!</v>
      </c>
    </row>
    <row r="346" ht="12.75">
      <c r="AR346" s="448" t="e">
        <f>#REF!/8</f>
        <v>#REF!</v>
      </c>
    </row>
    <row r="347" ht="12.75">
      <c r="AR347" s="448" t="e">
        <f>#REF!/8</f>
        <v>#REF!</v>
      </c>
    </row>
    <row r="348" ht="12.75">
      <c r="AR348" s="448" t="e">
        <f>#REF!/8</f>
        <v>#REF!</v>
      </c>
    </row>
    <row r="349" ht="12.75">
      <c r="AR349" s="448" t="e">
        <f>#REF!/8</f>
        <v>#REF!</v>
      </c>
    </row>
    <row r="350" ht="12.75">
      <c r="AR350" s="448" t="e">
        <f>#REF!/8</f>
        <v>#REF!</v>
      </c>
    </row>
    <row r="351" ht="12.75">
      <c r="AR351" s="448" t="e">
        <f>#REF!/8</f>
        <v>#REF!</v>
      </c>
    </row>
    <row r="352" ht="12.75">
      <c r="AR352" s="448" t="e">
        <f>#REF!/8</f>
        <v>#REF!</v>
      </c>
    </row>
    <row r="353" ht="12.75">
      <c r="AR353" s="448" t="e">
        <f>#REF!/8</f>
        <v>#REF!</v>
      </c>
    </row>
    <row r="354" ht="12.75">
      <c r="AR354" s="448" t="e">
        <f>#REF!/8</f>
        <v>#REF!</v>
      </c>
    </row>
    <row r="355" ht="12.75">
      <c r="AR355" s="448" t="e">
        <f>#REF!/8</f>
        <v>#REF!</v>
      </c>
    </row>
    <row r="356" ht="12.75">
      <c r="AR356" s="448" t="e">
        <f>#REF!/8</f>
        <v>#REF!</v>
      </c>
    </row>
    <row r="357" ht="12.75">
      <c r="AR357" s="448" t="e">
        <f>#REF!/8</f>
        <v>#REF!</v>
      </c>
    </row>
    <row r="358" ht="12.75">
      <c r="AR358" s="448" t="e">
        <f>#REF!/8</f>
        <v>#REF!</v>
      </c>
    </row>
    <row r="359" ht="12.75">
      <c r="AR359" s="448" t="e">
        <f>#REF!/8</f>
        <v>#REF!</v>
      </c>
    </row>
    <row r="360" ht="12.75">
      <c r="AR360" s="448" t="e">
        <f>#REF!/8</f>
        <v>#REF!</v>
      </c>
    </row>
    <row r="361" ht="12.75">
      <c r="AR361" s="448" t="e">
        <f>#REF!/8</f>
        <v>#REF!</v>
      </c>
    </row>
    <row r="362" ht="12.75">
      <c r="AR362" s="448" t="e">
        <f>#REF!/8</f>
        <v>#REF!</v>
      </c>
    </row>
    <row r="363" ht="12.75">
      <c r="AR363" s="448" t="e">
        <f>#REF!/8</f>
        <v>#REF!</v>
      </c>
    </row>
    <row r="364" ht="12.75">
      <c r="AR364" s="448" t="e">
        <f>#REF!/8</f>
        <v>#REF!</v>
      </c>
    </row>
    <row r="365" ht="12.75">
      <c r="AR365" s="448" t="e">
        <f>#REF!/8</f>
        <v>#REF!</v>
      </c>
    </row>
    <row r="366" ht="12.75">
      <c r="AR366" s="448" t="e">
        <f>#REF!/8</f>
        <v>#REF!</v>
      </c>
    </row>
    <row r="367" ht="12.75">
      <c r="AR367" s="448" t="e">
        <f>#REF!/8</f>
        <v>#REF!</v>
      </c>
    </row>
    <row r="368" ht="12.75">
      <c r="AR368" s="448" t="e">
        <f>#REF!/8</f>
        <v>#REF!</v>
      </c>
    </row>
    <row r="369" ht="12.75">
      <c r="AR369" s="448" t="e">
        <f>#REF!/8</f>
        <v>#REF!</v>
      </c>
    </row>
    <row r="370" ht="12.75">
      <c r="AR370" s="448" t="e">
        <f>#REF!/8</f>
        <v>#REF!</v>
      </c>
    </row>
    <row r="371" ht="12.75">
      <c r="AR371" s="448" t="e">
        <f>#REF!/8</f>
        <v>#REF!</v>
      </c>
    </row>
    <row r="372" ht="12.75">
      <c r="AR372" s="448" t="e">
        <f>#REF!/8</f>
        <v>#REF!</v>
      </c>
    </row>
    <row r="373" ht="12.75">
      <c r="AR373" s="448" t="e">
        <f>#REF!/8</f>
        <v>#REF!</v>
      </c>
    </row>
    <row r="374" ht="12.75">
      <c r="AR374" s="448" t="e">
        <f>#REF!/8</f>
        <v>#REF!</v>
      </c>
    </row>
    <row r="375" ht="12.75">
      <c r="AR375" s="448" t="e">
        <f>#REF!/8</f>
        <v>#REF!</v>
      </c>
    </row>
    <row r="376" ht="12.75">
      <c r="AR376" s="448" t="e">
        <f>#REF!/8</f>
        <v>#REF!</v>
      </c>
    </row>
    <row r="377" ht="12.75">
      <c r="AR377" s="448" t="e">
        <f>#REF!/8</f>
        <v>#REF!</v>
      </c>
    </row>
    <row r="378" ht="12.75">
      <c r="AR378" s="448" t="e">
        <f>#REF!/8</f>
        <v>#REF!</v>
      </c>
    </row>
    <row r="379" ht="12.75">
      <c r="AR379" s="448" t="e">
        <f>#REF!/8</f>
        <v>#REF!</v>
      </c>
    </row>
    <row r="380" ht="12.75">
      <c r="AR380" s="448" t="e">
        <f>#REF!/8</f>
        <v>#REF!</v>
      </c>
    </row>
    <row r="381" ht="12.75">
      <c r="AR381" s="448" t="e">
        <f>#REF!/8</f>
        <v>#REF!</v>
      </c>
    </row>
    <row r="382" ht="12.75">
      <c r="AR382" s="448" t="e">
        <f>#REF!/8</f>
        <v>#REF!</v>
      </c>
    </row>
    <row r="383" ht="12.75">
      <c r="AR383" s="448" t="e">
        <f>#REF!/8</f>
        <v>#REF!</v>
      </c>
    </row>
    <row r="384" ht="12.75">
      <c r="AR384" s="448" t="e">
        <f>#REF!/8</f>
        <v>#REF!</v>
      </c>
    </row>
    <row r="385" ht="12.75">
      <c r="AR385" s="448" t="e">
        <f>#REF!/8</f>
        <v>#REF!</v>
      </c>
    </row>
    <row r="386" ht="12.75">
      <c r="AR386" s="448" t="e">
        <f>#REF!/8</f>
        <v>#REF!</v>
      </c>
    </row>
    <row r="387" ht="12.75">
      <c r="AR387" s="448" t="e">
        <f>#REF!/8</f>
        <v>#REF!</v>
      </c>
    </row>
    <row r="388" ht="12.75">
      <c r="AR388" s="448" t="e">
        <f>#REF!/8</f>
        <v>#REF!</v>
      </c>
    </row>
    <row r="389" ht="12.75">
      <c r="AR389" s="448" t="e">
        <f>#REF!/8</f>
        <v>#REF!</v>
      </c>
    </row>
    <row r="390" ht="12.75">
      <c r="AR390" s="448" t="e">
        <f>#REF!/8</f>
        <v>#REF!</v>
      </c>
    </row>
    <row r="391" ht="12.75">
      <c r="AR391" s="448" t="e">
        <f>#REF!/8</f>
        <v>#REF!</v>
      </c>
    </row>
    <row r="392" ht="12.75">
      <c r="AR392" s="448" t="e">
        <f>#REF!/8</f>
        <v>#REF!</v>
      </c>
    </row>
    <row r="393" ht="12.75">
      <c r="AR393" s="448" t="e">
        <f>#REF!/8</f>
        <v>#REF!</v>
      </c>
    </row>
    <row r="394" ht="12.75">
      <c r="AR394" s="448" t="e">
        <f>#REF!/8</f>
        <v>#REF!</v>
      </c>
    </row>
    <row r="395" ht="12.75">
      <c r="AR395" s="448" t="e">
        <f>#REF!/8</f>
        <v>#REF!</v>
      </c>
    </row>
    <row r="396" ht="12.75">
      <c r="AR396" s="448" t="e">
        <f>#REF!/8</f>
        <v>#REF!</v>
      </c>
    </row>
    <row r="397" ht="12.75">
      <c r="AR397" s="448" t="e">
        <f>#REF!/8</f>
        <v>#REF!</v>
      </c>
    </row>
    <row r="398" ht="12.75">
      <c r="AR398" s="448" t="e">
        <f>#REF!/8</f>
        <v>#REF!</v>
      </c>
    </row>
    <row r="399" ht="12.75">
      <c r="AR399" s="448" t="e">
        <f>#REF!/8</f>
        <v>#REF!</v>
      </c>
    </row>
    <row r="400" ht="12.75">
      <c r="AR400" s="448" t="e">
        <f>#REF!/8</f>
        <v>#REF!</v>
      </c>
    </row>
    <row r="401" ht="12.75">
      <c r="AR401" s="448" t="e">
        <f>#REF!/8</f>
        <v>#REF!</v>
      </c>
    </row>
    <row r="402" ht="12.75">
      <c r="AR402" s="448" t="e">
        <f>#REF!/8</f>
        <v>#REF!</v>
      </c>
    </row>
    <row r="403" ht="12.75">
      <c r="AR403" s="448" t="e">
        <f>#REF!/8</f>
        <v>#REF!</v>
      </c>
    </row>
    <row r="404" ht="12.75">
      <c r="AR404" s="448" t="e">
        <f>#REF!/8</f>
        <v>#REF!</v>
      </c>
    </row>
    <row r="405" ht="12.75">
      <c r="AR405" s="448" t="e">
        <f>#REF!/8</f>
        <v>#REF!</v>
      </c>
    </row>
    <row r="406" ht="12.75">
      <c r="AR406" s="448" t="e">
        <f>#REF!/8</f>
        <v>#REF!</v>
      </c>
    </row>
    <row r="407" ht="12.75">
      <c r="AR407" s="448" t="e">
        <f>#REF!/8</f>
        <v>#REF!</v>
      </c>
    </row>
    <row r="408" ht="12.75">
      <c r="AR408" s="448" t="e">
        <f>#REF!/8</f>
        <v>#REF!</v>
      </c>
    </row>
    <row r="409" ht="12.75">
      <c r="AR409" s="448" t="e">
        <f>#REF!/8</f>
        <v>#REF!</v>
      </c>
    </row>
    <row r="410" ht="12.75">
      <c r="AR410" s="448" t="e">
        <f>#REF!/8</f>
        <v>#REF!</v>
      </c>
    </row>
    <row r="411" ht="12.75">
      <c r="AR411" s="448" t="e">
        <f>#REF!/8</f>
        <v>#REF!</v>
      </c>
    </row>
    <row r="412" ht="12.75">
      <c r="AR412" s="448" t="e">
        <f>#REF!/8</f>
        <v>#REF!</v>
      </c>
    </row>
    <row r="413" ht="12.75">
      <c r="AR413" s="448" t="e">
        <f>#REF!/8</f>
        <v>#REF!</v>
      </c>
    </row>
    <row r="414" ht="12.75">
      <c r="AR414" s="448" t="e">
        <f>#REF!/8</f>
        <v>#REF!</v>
      </c>
    </row>
    <row r="415" ht="12.75">
      <c r="AR415" s="448" t="e">
        <f>#REF!/8</f>
        <v>#REF!</v>
      </c>
    </row>
    <row r="416" ht="12.75">
      <c r="AR416" s="448" t="e">
        <f>#REF!/8</f>
        <v>#REF!</v>
      </c>
    </row>
    <row r="417" ht="12.75">
      <c r="AR417" s="448" t="e">
        <f>#REF!/8</f>
        <v>#REF!</v>
      </c>
    </row>
    <row r="418" ht="12.75">
      <c r="AR418" s="448" t="e">
        <f>#REF!/8</f>
        <v>#REF!</v>
      </c>
    </row>
    <row r="419" ht="12.75">
      <c r="AR419" s="448" t="e">
        <f>#REF!/8</f>
        <v>#REF!</v>
      </c>
    </row>
    <row r="420" ht="12.75">
      <c r="AR420" s="448" t="e">
        <f>#REF!/8</f>
        <v>#REF!</v>
      </c>
    </row>
    <row r="421" ht="12.75">
      <c r="AR421" s="448" t="e">
        <f>#REF!/8</f>
        <v>#REF!</v>
      </c>
    </row>
    <row r="422" ht="12.75">
      <c r="AR422" s="448" t="e">
        <f>#REF!/8</f>
        <v>#REF!</v>
      </c>
    </row>
    <row r="423" ht="12.75">
      <c r="AR423" s="448" t="e">
        <f>#REF!/8</f>
        <v>#REF!</v>
      </c>
    </row>
    <row r="424" ht="12.75">
      <c r="AR424" s="448" t="e">
        <f>#REF!/8</f>
        <v>#REF!</v>
      </c>
    </row>
    <row r="425" ht="12.75">
      <c r="AR425" s="448" t="e">
        <f>#REF!/8</f>
        <v>#REF!</v>
      </c>
    </row>
    <row r="426" ht="12.75">
      <c r="AR426" s="448" t="e">
        <f>#REF!/8</f>
        <v>#REF!</v>
      </c>
    </row>
    <row r="427" ht="12.75">
      <c r="AR427" s="448" t="e">
        <f>#REF!/8</f>
        <v>#REF!</v>
      </c>
    </row>
    <row r="428" ht="12.75">
      <c r="AR428" s="448" t="e">
        <f>#REF!/8</f>
        <v>#REF!</v>
      </c>
    </row>
    <row r="429" ht="12.75">
      <c r="AR429" s="448" t="e">
        <f>#REF!/8</f>
        <v>#REF!</v>
      </c>
    </row>
    <row r="430" ht="12.75">
      <c r="AR430" s="448" t="e">
        <f>#REF!/8</f>
        <v>#REF!</v>
      </c>
    </row>
    <row r="431" ht="12.75">
      <c r="AR431" s="448" t="e">
        <f>#REF!/8</f>
        <v>#REF!</v>
      </c>
    </row>
    <row r="432" ht="12.75">
      <c r="AR432" s="448" t="e">
        <f>#REF!/8</f>
        <v>#REF!</v>
      </c>
    </row>
    <row r="433" ht="12.75">
      <c r="AR433" s="448" t="e">
        <f>#REF!/8</f>
        <v>#REF!</v>
      </c>
    </row>
    <row r="434" ht="12.75">
      <c r="AR434" s="448" t="e">
        <f>#REF!/8</f>
        <v>#REF!</v>
      </c>
    </row>
    <row r="435" ht="12.75">
      <c r="AR435" s="448" t="e">
        <f>#REF!/8</f>
        <v>#REF!</v>
      </c>
    </row>
    <row r="436" ht="12.75">
      <c r="AR436" s="448" t="e">
        <f>#REF!/8</f>
        <v>#REF!</v>
      </c>
    </row>
    <row r="437" ht="12.75">
      <c r="AR437" s="448" t="e">
        <f>#REF!/8</f>
        <v>#REF!</v>
      </c>
    </row>
    <row r="438" ht="12.75">
      <c r="AR438" s="448" t="e">
        <f>#REF!/8</f>
        <v>#REF!</v>
      </c>
    </row>
    <row r="439" ht="12.75">
      <c r="AR439" s="448" t="e">
        <f>#REF!/8</f>
        <v>#REF!</v>
      </c>
    </row>
    <row r="440" ht="12.75">
      <c r="AR440" s="448" t="e">
        <f>#REF!/8</f>
        <v>#REF!</v>
      </c>
    </row>
    <row r="441" ht="12.75">
      <c r="AR441" s="448" t="e">
        <f>#REF!/8</f>
        <v>#REF!</v>
      </c>
    </row>
    <row r="442" ht="12.75">
      <c r="AR442" s="448" t="e">
        <f>#REF!/8</f>
        <v>#REF!</v>
      </c>
    </row>
    <row r="443" ht="12.75">
      <c r="AR443" s="448" t="e">
        <f>#REF!/8</f>
        <v>#REF!</v>
      </c>
    </row>
    <row r="444" ht="12.75">
      <c r="AR444" s="448" t="e">
        <f>#REF!/8</f>
        <v>#REF!</v>
      </c>
    </row>
    <row r="445" ht="12.75">
      <c r="AR445" s="448" t="e">
        <f>#REF!/8</f>
        <v>#REF!</v>
      </c>
    </row>
    <row r="446" ht="12.75">
      <c r="AR446" s="448" t="e">
        <f>#REF!/8</f>
        <v>#REF!</v>
      </c>
    </row>
    <row r="447" ht="12.75">
      <c r="AR447" s="448" t="e">
        <f>#REF!/8</f>
        <v>#REF!</v>
      </c>
    </row>
    <row r="448" ht="12.75">
      <c r="AR448" s="448" t="e">
        <f>#REF!/8</f>
        <v>#REF!</v>
      </c>
    </row>
    <row r="449" ht="12.75">
      <c r="AR449" s="448" t="e">
        <f>#REF!/8</f>
        <v>#REF!</v>
      </c>
    </row>
    <row r="450" ht="12.75">
      <c r="AR450" s="448" t="e">
        <f>#REF!/8</f>
        <v>#REF!</v>
      </c>
    </row>
    <row r="451" ht="12.75">
      <c r="AR451" s="448" t="e">
        <f>#REF!/8</f>
        <v>#REF!</v>
      </c>
    </row>
    <row r="452" ht="12.75">
      <c r="AR452" s="448" t="e">
        <f>#REF!/8</f>
        <v>#REF!</v>
      </c>
    </row>
    <row r="453" ht="12.75">
      <c r="AR453" s="448" t="e">
        <f>#REF!/8</f>
        <v>#REF!</v>
      </c>
    </row>
    <row r="454" ht="12.75">
      <c r="AR454" s="448" t="e">
        <f>#REF!/8</f>
        <v>#REF!</v>
      </c>
    </row>
    <row r="455" ht="12.75">
      <c r="AR455" s="448" t="e">
        <f>#REF!/8</f>
        <v>#REF!</v>
      </c>
    </row>
    <row r="456" ht="12.75">
      <c r="AR456" s="448" t="e">
        <f>#REF!/8</f>
        <v>#REF!</v>
      </c>
    </row>
    <row r="457" ht="12.75">
      <c r="AR457" s="448" t="e">
        <f>#REF!/8</f>
        <v>#REF!</v>
      </c>
    </row>
    <row r="458" ht="12.75">
      <c r="AR458" s="448" t="e">
        <f>#REF!/8</f>
        <v>#REF!</v>
      </c>
    </row>
    <row r="459" ht="12.75">
      <c r="AR459" s="448" t="e">
        <f>#REF!/8</f>
        <v>#REF!</v>
      </c>
    </row>
    <row r="460" ht="12.75">
      <c r="AR460" s="448" t="e">
        <f>#REF!/8</f>
        <v>#REF!</v>
      </c>
    </row>
    <row r="461" ht="12.75">
      <c r="AR461" s="448" t="e">
        <f>#REF!/8</f>
        <v>#REF!</v>
      </c>
    </row>
    <row r="462" ht="12.75">
      <c r="AR462" s="448" t="e">
        <f>#REF!/8</f>
        <v>#REF!</v>
      </c>
    </row>
    <row r="463" ht="12.75">
      <c r="AR463" s="448" t="e">
        <f>#REF!/8</f>
        <v>#REF!</v>
      </c>
    </row>
    <row r="464" ht="12.75">
      <c r="AR464" s="448" t="e">
        <f>#REF!/8</f>
        <v>#REF!</v>
      </c>
    </row>
    <row r="465" ht="12.75">
      <c r="AR465" s="448" t="e">
        <f>#REF!/8</f>
        <v>#REF!</v>
      </c>
    </row>
    <row r="466" ht="12.75">
      <c r="AR466" s="448" t="e">
        <f>#REF!/8</f>
        <v>#REF!</v>
      </c>
    </row>
    <row r="467" ht="12.75">
      <c r="AR467" s="448" t="e">
        <f>#REF!/8</f>
        <v>#REF!</v>
      </c>
    </row>
    <row r="468" ht="12.75">
      <c r="AR468" s="448" t="e">
        <f>#REF!/8</f>
        <v>#REF!</v>
      </c>
    </row>
    <row r="469" ht="12.75">
      <c r="AR469" s="448" t="e">
        <f>#REF!/8</f>
        <v>#REF!</v>
      </c>
    </row>
    <row r="470" ht="12.75">
      <c r="AR470" s="448" t="e">
        <f>#REF!/8</f>
        <v>#REF!</v>
      </c>
    </row>
    <row r="471" ht="12.75">
      <c r="AR471" s="448" t="e">
        <f>#REF!/8</f>
        <v>#REF!</v>
      </c>
    </row>
    <row r="472" ht="12.75">
      <c r="AR472" s="448" t="e">
        <f>#REF!/8</f>
        <v>#REF!</v>
      </c>
    </row>
    <row r="473" ht="12.75">
      <c r="AR473" s="448" t="e">
        <f>#REF!/8</f>
        <v>#REF!</v>
      </c>
    </row>
    <row r="474" ht="12.75">
      <c r="AR474" s="448" t="e">
        <f>#REF!/8</f>
        <v>#REF!</v>
      </c>
    </row>
    <row r="475" ht="12.75">
      <c r="AR475" s="448" t="e">
        <f>#REF!/8</f>
        <v>#REF!</v>
      </c>
    </row>
    <row r="476" ht="12.75">
      <c r="AR476" s="448" t="e">
        <f>#REF!/8</f>
        <v>#REF!</v>
      </c>
    </row>
    <row r="477" ht="12.75">
      <c r="AR477" s="448" t="e">
        <f>#REF!/8</f>
        <v>#REF!</v>
      </c>
    </row>
    <row r="478" ht="12.75">
      <c r="AR478" s="448" t="e">
        <f>#REF!/8</f>
        <v>#REF!</v>
      </c>
    </row>
    <row r="479" ht="12.75">
      <c r="AR479" s="448" t="e">
        <f>#REF!/8</f>
        <v>#REF!</v>
      </c>
    </row>
    <row r="480" ht="12.75">
      <c r="AR480" s="448" t="e">
        <f>#REF!/8</f>
        <v>#REF!</v>
      </c>
    </row>
    <row r="481" ht="12.75">
      <c r="AR481" s="448" t="e">
        <f>#REF!/8</f>
        <v>#REF!</v>
      </c>
    </row>
    <row r="482" ht="12.75">
      <c r="AR482" s="448" t="e">
        <f>#REF!/8</f>
        <v>#REF!</v>
      </c>
    </row>
    <row r="483" ht="12.75">
      <c r="AR483" s="448" t="e">
        <f>#REF!/8</f>
        <v>#REF!</v>
      </c>
    </row>
    <row r="484" ht="12.75">
      <c r="AR484" s="448" t="e">
        <f>#REF!/8</f>
        <v>#REF!</v>
      </c>
    </row>
    <row r="485" ht="12.75">
      <c r="AR485" s="448" t="e">
        <f>#REF!/8</f>
        <v>#REF!</v>
      </c>
    </row>
    <row r="486" ht="12.75">
      <c r="AR486" s="448" t="e">
        <f>#REF!/8</f>
        <v>#REF!</v>
      </c>
    </row>
    <row r="487" ht="12.75">
      <c r="AR487" s="448" t="e">
        <f>#REF!/8</f>
        <v>#REF!</v>
      </c>
    </row>
    <row r="488" ht="12.75">
      <c r="AR488" s="448" t="e">
        <f>#REF!/8</f>
        <v>#REF!</v>
      </c>
    </row>
    <row r="489" ht="12.75">
      <c r="AR489" s="448" t="e">
        <f>#REF!/8</f>
        <v>#REF!</v>
      </c>
    </row>
    <row r="490" ht="12.75">
      <c r="AR490" s="448" t="e">
        <f>#REF!/8</f>
        <v>#REF!</v>
      </c>
    </row>
    <row r="491" ht="12.75">
      <c r="AR491" s="448" t="e">
        <f>#REF!/8</f>
        <v>#REF!</v>
      </c>
    </row>
  </sheetData>
  <hyperlinks>
    <hyperlink ref="BZ67" r:id="rId1" display="olvercampaign@crocker.com"/>
    <hyperlink ref="BZ139" r:id="rId2" display="lara@castorforcongress.com"/>
    <hyperlink ref="EA41" r:id="rId3" display="perry.finney@verizon.net"/>
    <hyperlink ref="BQ145" r:id="rId4" display="jedd.moskowitz@mail.house.gov"/>
    <hyperlink ref="BZ145" r:id="rId5" display="ackermanforcongress@comcast.net"/>
    <hyperlink ref="BQ9" r:id="rId6" display="debra.dixon@mail.house.gov"/>
    <hyperlink ref="BQ90" r:id="rId7" display="chad.causey@mail.house.gov"/>
    <hyperlink ref="BQ137" r:id="rId8" display="hayley.rumback@mail.house.gov"/>
    <hyperlink ref="BZ137" r:id="rId9" display="jmjohnson@adelphia.net"/>
    <hyperlink ref="BQ77" r:id="rId10" display="richard.urey@mail.house.gov"/>
    <hyperlink ref="BQ231" r:id="rId11" display="pete.spiro@mail.house.gov"/>
    <hyperlink ref="BQ78" r:id="rId12" display="james.koski@mail.house.gov"/>
    <hyperlink ref="BQ232" r:id="rId13" display="shanan.guinn@mail.house.gov"/>
    <hyperlink ref="BQ186" r:id="rId14" display="april.metwalli@mail.house.gov"/>
    <hyperlink ref="BZ186" r:id="rId15" display="katie@carneyforcongress.com"/>
    <hyperlink ref="BQ49" r:id="rId16" display="laura.vaught@mail.house.gov"/>
    <hyperlink ref="BZ49" r:id="rId17" display="bcoleman@boucherforcongressman.com"/>
    <hyperlink ref="BR119" r:id="rId18" display="randolphcharrison@gmail.com"/>
    <hyperlink ref="BR93" r:id="rId19" display="denisb76@aol.com"/>
    <hyperlink ref="BR10" r:id="rId20" display="aturton@mindspring.com"/>
    <hyperlink ref="BZ10" r:id="rId21" display="jzamani@tbo.blackberry.net"/>
    <hyperlink ref="BZ19" r:id="rId22" display="faye@rbistrategies.com"/>
    <hyperlink ref="BR80" r:id="rId23" display="michael@mucchetti.com"/>
    <hyperlink ref="BZ80" r:id="rId24" display="votedoggett@gmail.com"/>
    <hyperlink ref="BR96" r:id="rId25" display="mandersonlee@verizon"/>
    <hyperlink ref="BZ242" r:id="rId26" display="rossoffinger@gmail.com"/>
    <hyperlink ref="BR122" r:id="rId27" display="jasonmahler@verizon.net"/>
    <hyperlink ref="BZ122" r:id="rId28" display="mary@slatonhughes.com"/>
    <hyperlink ref="BR34" r:id="rId29" display="tonyjbuckles@aol.com"/>
    <hyperlink ref="BZ246" r:id="rId30" display="alison@rushholt.com"/>
    <hyperlink ref="BR100" r:id="rId31" display="kenneth.edmonds@gmail.com"/>
    <hyperlink ref="BZ100" r:id="rId32" display="congressman@jessejacksonjr.org"/>
    <hyperlink ref="BR97" r:id="rId33" display="wdarwell@cox.net"/>
    <hyperlink ref="BZ97" r:id="rId34" display="info@hincheyforcongress.org"/>
    <hyperlink ref="BR98" r:id="rId35" display="jcvandy4@yahoo.com"/>
    <hyperlink ref="BZ165" r:id="rId36" display="carol@bradmiller.org"/>
    <hyperlink ref="BZ140" r:id="rId37" display="rogalle@ashmeadgroup.org"/>
    <hyperlink ref="BR59" r:id="rId38" display="janw@mindspring.com"/>
    <hyperlink ref="BZ59" r:id="rId39" display="wperry@onex-e.com"/>
    <hyperlink ref="BZ168" r:id="rId40" display="annamo@gmail.com"/>
    <hyperlink ref="BZ214" r:id="rId41" display="napolitanoforcongress@gmail.com"/>
    <hyperlink ref="BR84" r:id="rId42" display="bsiggins@aol.com"/>
    <hyperlink ref="BR111" r:id="rId43" display="malwalsh@aol.com"/>
    <hyperlink ref="BR112" r:id="rId44" display="tbergreen@hotmail.com"/>
    <hyperlink ref="BZ217" r:id="rId45" display="edzodem@yahoo.com"/>
    <hyperlink ref="BZ257" r:id="rId46" display="meg@sestakforcongress.com"/>
    <hyperlink ref="BR43" r:id="rId47" display="dawn.oconnell@gmail.com"/>
    <hyperlink ref="BR45" r:id="rId48" display="mikelisaday@earthlink.net"/>
    <hyperlink ref="BZ45" r:id="rId49" display="morygarcia@gmail.com"/>
    <hyperlink ref="BR134" r:id="rId50" display="marcdunkelman@gmail.com"/>
    <hyperlink ref="BZ142" r:id="rId51" display="dwyer329@verizon.net"/>
    <hyperlink ref="BZ6" r:id="rId52" display="rbroz@politicaldg.com"/>
    <hyperlink ref="BZ7" r:id="rId53" display="anne@friendsofrahmemanuel.com"/>
    <hyperlink ref="BR8" r:id="rId54" display="eaginsberg@attbi.com"/>
    <hyperlink ref="BZ8" r:id="rId55" display="bfeldman16@cox.net"/>
    <hyperlink ref="BR12" r:id="rId56" display="kcasstevens@aol.com"/>
    <hyperlink ref="BZ12" r:id="rId57" display="samantha@vanhollen.org"/>
    <hyperlink ref="BR15" r:id="rId58" display="cmedcollins@verizon.net"/>
    <hyperlink ref="AX16" r:id="rId59" display="wallingvl@aol.com"/>
    <hyperlink ref="BR20" r:id="rId60" display="mccannell@hotmail.com"/>
    <hyperlink ref="BR21" r:id="rId61" display="churwit@yahoo.com"/>
    <hyperlink ref="BZ21" r:id="rId62" display="sarah@janschakowsky.org"/>
    <hyperlink ref="BZ26" r:id="rId63" display="DJH1967@msn.com/daveobey@charterinternet.net"/>
    <hyperlink ref="BR26" r:id="rId64" display="scgf.hamilton@verizon.net"/>
    <hyperlink ref="BZ29" r:id="rId65" display="walter@charlierangel.org"/>
    <hyperlink ref="BZ33" r:id="rId66" display="papelbaum@comcast.net"/>
    <hyperlink ref="BZ35" r:id="rId67" display="Teambart@bellsouth.net"/>
    <hyperlink ref="BR36" r:id="rId68" display="kingr8r@yahoo.com"/>
    <hyperlink ref="BZ36" r:id="rId69" display="jszelenyi@aol.com"/>
    <hyperlink ref="BR39" r:id="rId70" display="brownell_mark@hotmail.com"/>
    <hyperlink ref="BR41" r:id="rId71" display="perry.finney@verizon.net"/>
    <hyperlink ref="BR44" r:id="rId72" display="lavant@msn.com"/>
    <hyperlink ref="BR53" r:id="rId73" display="FLT14@hotmail.com"/>
    <hyperlink ref="BR55" r:id="rId74" display="Hilarie.chambers@comcast.net"/>
    <hyperlink ref="BZ55" r:id="rId75" display="stephanie@levinforcongress.com"/>
    <hyperlink ref="BQ57" r:id="rId76" display="ben.chevet@mail.house.gov"/>
    <hyperlink ref="BR58" r:id="rId77" display="dhmou@aol.com"/>
    <hyperlink ref="BZ57" r:id="rId78" display="jacqui_samuels@hotmail.com"/>
    <hyperlink ref="BZ58" r:id="rId79" display="markgallagher@edmarkey.org"/>
    <hyperlink ref="BR60" r:id="rId80" display="crphilbin@yahoo.com"/>
    <hyperlink ref="BR64" r:id="rId81" display="ajablon@jablon.com"/>
    <hyperlink ref="BP71" r:id="rId82" display="scott_schloegel@hotmail.com"/>
    <hyperlink ref="BZ72" r:id="rId83" tooltip="mailto:joycebrayboy@yahoo.com" display="mailto:joycebrayboy@yahoo.com"/>
    <hyperlink ref="BR72" r:id="rId84" tooltip="mailto:joycebrayboy@yahoo.com" display="mailto:joycebrayboy@yahoo.com"/>
    <hyperlink ref="BR79" r:id="rId85" display="dana_gresham@hotmail.com"/>
    <hyperlink ref="BR82" r:id="rId86" display="Tashacole1@aol.com"/>
    <hyperlink ref="BR83" r:id="rId87" display="benrich123@gmail.com"/>
    <hyperlink ref="BZ85" r:id="rId88" display="Mhorstmann@allysonschwartz.com"/>
    <hyperlink ref="BZ86" r:id="rId89" display="ymwdc@yahoo.com"/>
    <hyperlink ref="BR86" r:id="rId90" display="charlescjefferson@hotmail.com"/>
    <hyperlink ref="BZ87" r:id="rId91" display="stjcampaign@aol.com"/>
    <hyperlink ref="BZ91" r:id="rId92" display="eturner325@aol.com"/>
    <hyperlink ref="BR95" r:id="rId93" display="PolskaPani@aol.com"/>
    <hyperlink ref="BZ95" r:id="rId94" display="plashafielding@hotmail.com"/>
    <hyperlink ref="BR94" r:id="rId95" display="carterwells@verizon.net"/>
    <hyperlink ref="BR101" r:id="rId96" display="rszemraj9@msn.com"/>
    <hyperlink ref="BR104" r:id="rId97" display="julieklittle@hotmail.com"/>
    <hyperlink ref="BZ104" r:id="rId98" display="Chloe@leeforcongress.org"/>
    <hyperlink ref="BR105" r:id="rId99" display="billharper@visi.com"/>
    <hyperlink ref="BZ105" r:id="rId100" display="erindady@hotmail.com"/>
    <hyperlink ref="BR108" r:id="rId101" display="Kpbrady1999@yahoo.com"/>
    <hyperlink ref="BZ108" r:id="rId102" display="cd9th@aol.com"/>
    <hyperlink ref="BZ110" r:id="rId103" display="godutch@dutchforcongress.com"/>
    <hyperlink ref="BZ118" r:id="rId104" display="ashley@barrowforcongress"/>
    <hyperlink ref="BR121" r:id="rId105" display="jsteinbaum@yahoo.com"/>
    <hyperlink ref="BZ121" r:id="rId106" display="lcopland@aol.com"/>
    <hyperlink ref="BZ123" r:id="rId107" display="vwinpisinger@comcast.net"/>
    <hyperlink ref="BR128" r:id="rId108" display="bonlender@gmail.com"/>
    <hyperlink ref="BR130" r:id="rId109" display="pooshooter20009@yahoo.com"/>
    <hyperlink ref="BR132" r:id="rId110" display="don_lyster@hotmail.com"/>
    <hyperlink ref="BR133" r:id="rId111" display="BrendaP2000@aol.com"/>
    <hyperlink ref="BZ151" r:id="rId112" display="mcclay217@aol.com"/>
    <hyperlink ref="BZ164" r:id="rId113" display="Meeksforcongress@aol.com"/>
    <hyperlink ref="BZ167" r:id="rId114" display="ellisshir@sbcglobal.net"/>
    <hyperlink ref="BZ171" r:id="rId115" display="scott@bradsherman.com"/>
    <hyperlink ref="BZ180" r:id="rId116" display="morgan@brianbaird.com"/>
    <hyperlink ref="BZ191" r:id="rId117" display="cummingsforcon@aol.com"/>
    <hyperlink ref="BZ193" r:id="rId118" display="melanie@defazioforcongress.com"/>
    <hyperlink ref="BZ199" r:id="rId119" tooltip="mailto:tessa@hersethforcongress.org" display="mailto:tessa@hersethforcongress.org"/>
    <hyperlink ref="BZ201" r:id="rId120" display="amy@gilbertwolfand.com"/>
    <hyperlink ref="BZ207" r:id="rId121" display="msylee80@hotmail.com"/>
    <hyperlink ref="BZ213" r:id="rId122" display="melanie@mcevoyandassociates.com"/>
    <hyperlink ref="BZ218" r:id="rId123" display="khinks@loretta.org"/>
    <hyperlink ref="BZ227" r:id="rId124" display="kendra@woolseyforcongress.com/holly@woolseyforcongress.com"/>
    <hyperlink ref="BZ228" r:id="rId125" display="margi@wuforcongress.com"/>
    <hyperlink ref="BZ234" r:id="rId126" display="vcurrao@earthlink.net"/>
    <hyperlink ref="BZ239" r:id="rId127" display="cwitt@gltcpas.com"/>
    <hyperlink ref="BZ250" r:id="rId128" display="mailto:brooke@ricklarsen.org"/>
    <hyperlink ref="BR235" r:id="rId129" display="terrillnorth@hotmail.com"/>
    <hyperlink ref="BR238" r:id="rId130" display="jason.gross@verizon.net"/>
    <hyperlink ref="BR237" r:id="rId131" display="ghinote@mindspring.com"/>
    <hyperlink ref="BR154" r:id="rId132" display="jrganelliott@gmail.com"/>
    <hyperlink ref="BR242" r:id="rId133" display="jcfassler@yahoo.com"/>
    <hyperlink ref="BR244" r:id="rId134" display="eaton_chuck@hotmail.com"/>
    <hyperlink ref="BR246" r:id="rId135" display="jimpapa10@hotmail.com"/>
    <hyperlink ref="BR247" r:id="rId136" display="eugenejgreenjr@yahoo.com"/>
    <hyperlink ref="BR159" r:id="rId137" display="briansmoot@gmail.com"/>
    <hyperlink ref="BR163" r:id="rId138" display="rjrecklous@yahoo.com"/>
    <hyperlink ref="BR165" r:id="rId139" display="mharkins@gmail.com"/>
    <hyperlink ref="BR140" r:id="rId140" display="joe_trahern@yahoo.com"/>
    <hyperlink ref="BR168" r:id="rId141" display="joshuaraymond23@hotmail.com"/>
    <hyperlink ref="BR214" r:id="rId142" display="dchao@gmail.com"/>
    <hyperlink ref="BR216" r:id="rId143" display="lavernealexander52@aol.com"/>
    <hyperlink ref="BR255" r:id="rId144" display="rpcarl10@aol.com"/>
    <hyperlink ref="BR222" r:id="rId145" display="dd12v71@yahoo.com"/>
    <hyperlink ref="BR217" r:id="rId146" display="michael.torra@gmail.com"/>
    <hyperlink ref="BR226" r:id="rId147" display="alanbsalazar@aol.com"/>
    <hyperlink ref="BR142" r:id="rId148" display="rogan06@gmail.com"/>
    <hyperlink ref="BR261" r:id="rId149" display="jimbclarke@comcast.net"/>
    <hyperlink ref="BR147" r:id="rId150" display="john@melissabean.com"/>
    <hyperlink ref="BR146" r:id="rId151" display="lmacdc49@aol.com"/>
    <hyperlink ref="BR149" r:id="rId152" display="repmass08@yahoo.com"/>
    <hyperlink ref="BR152" r:id="rId153" display="philscaglia@yahoo.com"/>
    <hyperlink ref="BR153" r:id="rId154" display="beecherfrasier@aol.com"/>
    <hyperlink ref="BR160" r:id="rId155" display="ryankevin@aol.com"/>
    <hyperlink ref="BR167" r:id="rId156" display="winfield7@excite.com"/>
    <hyperlink ref="BR173" r:id="rId157" display="ericjames526@starpower.net"/>
    <hyperlink ref="BR180" r:id="rId158" display="lisaaboyd123@yahoo.com"/>
    <hyperlink ref="BR181" r:id="rId159" display="gene.smith@gmail.com"/>
    <hyperlink ref="BR188" r:id="rId160" display="snishioki@natdemclub.org"/>
    <hyperlink ref="BR191" r:id="rId161" display="vernon.l.simms@verizon.net"/>
    <hyperlink ref="BR192" r:id="rId162" display="richboykin@yahoo.com"/>
    <hyperlink ref="BR193" r:id="rId163" display="penny.dodge@gmail.com"/>
    <hyperlink ref="BR201" r:id="rId164" display="covered@hotmail.com"/>
    <hyperlink ref="BR200" r:id="rId165" display="treilly-hudock@comcast.net"/>
    <hyperlink ref="BR211" r:id="rId166" display="peterchandler@hotmail.com"/>
    <hyperlink ref="BR213" r:id="rId167" display="abr_69@yahoo.com"/>
    <hyperlink ref="BR215" r:id="rId168" display="ngomezjr@yahoo.com"/>
    <hyperlink ref="BR218" r:id="rId169" display="ljithome@cox.net"/>
    <hyperlink ref="BR239" r:id="rId170" display="lisasher@ix.netcom.com"/>
    <hyperlink ref="BQ178" r:id="rId171" display="sharon.werner@mail.house.gov"/>
    <hyperlink ref="BW181" r:id="rId172" display="deanne005@yahoo.com"/>
    <hyperlink ref="BR148" r:id="rId173" display="blumenthal.bill@gmail.com"/>
    <hyperlink ref="BR183" r:id="rId174" display="ehm1212@yahoo.com"/>
    <hyperlink ref="BZ183" r:id="rId175" display="robbyn@boswellforcongress.com"/>
    <hyperlink ref="BR92" r:id="rId176" display="libbygreer@comcast.net"/>
    <hyperlink ref="BZ92" r:id="rId177" display="beth@boydforcongress.com"/>
    <hyperlink ref="BR138" r:id="rId178" display="terpwalsh@verizon.net"/>
    <hyperlink ref="BW138" r:id="rId179" display="ewoodward@hotmail.com"/>
    <hyperlink ref="BZ138" r:id="rId180" display="arjohnson056@yahoo.com"/>
    <hyperlink ref="BV189" r:id="rId181" display="karl.britton@mail.house.gov"/>
    <hyperlink ref="BR189" r:id="rId182" display="adgillies@cox.net"/>
    <hyperlink ref="BZ189" r:id="rId183" display="mshalopin@aol.com"/>
    <hyperlink ref="BR190" r:id="rId184" display="testinson@aol.com"/>
    <hyperlink ref="BV190" r:id="rId185" display="natalie.hiatt@mail.house.gov"/>
    <hyperlink ref="BZ190" r:id="rId186" display="colin@hotmail.com"/>
    <hyperlink ref="BZ27" r:id="rId187" display="zinniak@aol.com"/>
    <hyperlink ref="BR195" r:id="rId188" display="juliedwyer_2000@yahoo.com"/>
    <hyperlink ref="BQ124" r:id="rId189" display="rhonda.jackson@mail.house.gov"/>
    <hyperlink ref="BV124" r:id="rId190" display="lindsay.mosshart@mail.house.gov"/>
    <hyperlink ref="BZ124" r:id="rId191" display="green.campaign@att.net"/>
    <hyperlink ref="BQ99" r:id="rId192" display="jack.pratt@mail.house.gov"/>
    <hyperlink ref="BR99" r:id="rId193" display="jackpratt4@yahoo.com"/>
    <hyperlink ref="BV99" r:id="rId194" display="nicole.haber@mail.house.gov"/>
    <hyperlink ref="BQ249" r:id="rId195" display="d.williams@mail.house.gov"/>
    <hyperlink ref="BR249" r:id="rId196" display="dwilly3215@yahoo.com"/>
    <hyperlink ref="BV249" r:id="rId197" display="katie.tillley@mail.house.gov"/>
    <hyperlink ref="BW249" r:id="rId198" display="kbtilley@gmail.com"/>
    <hyperlink ref="BZ249" r:id="rId199" display="thiede@kagen4congress.com"/>
    <hyperlink ref="BQ102" r:id="rId200" display="adam.brand@mail.house.gov"/>
    <hyperlink ref="BZ102" r:id="rId201" display="mecher@kennedyforri.com"/>
    <hyperlink ref="BQ205" r:id="rId202" display="Mike.Lykes@mail.house.gov"/>
    <hyperlink ref="BR205" r:id="rId203" display="mikelykes@earthlink.net"/>
    <hyperlink ref="BV205" r:id="rId204" display="suzanne.jordan@mail.house.gov"/>
    <hyperlink ref="BR206" r:id="rId205" display="kristenelise@gmail.com"/>
    <hyperlink ref="BV225" r:id="rId206" display="bambi.yingst@mail.house.gov"/>
    <hyperlink ref="BR225" r:id="rId207" display="arnoldb_2008@yahoo.com"/>
    <hyperlink ref="BZ117" r:id="rId208" display="katiebelanger@tammybaldwin.com"/>
    <hyperlink ref="BR28" r:id="rId209" display="pakovar@gmail.com"/>
    <hyperlink ref="BR73" r:id="rId210" display="curtclifton@gmail.com"/>
    <hyperlink ref="BQ73" r:id="rId211" display="cscliftonljc@mail.house.gov"/>
    <hyperlink ref="BV73" r:id="rId212" display="elena.keydel@mail.house.gov"/>
    <hyperlink ref="BQ11" r:id="rId213" display="daniel.weiss@mail.house.gov"/>
    <hyperlink ref="BR11" r:id="rId214" display="cweiss2205@aol.com"/>
    <hyperlink ref="BV11" r:id="rId215" display="sylvia.arthur@mail.house.ogv"/>
    <hyperlink ref="BQ150" r:id="rId216" display="lsistek@mail.house.gov"/>
    <hyperlink ref="BR150" r:id="rId217" display="lensistek@att.net"/>
    <hyperlink ref="BQ259" r:id="rId218" display="Stuart.Chapman@mail.house.gov"/>
    <hyperlink ref="BV259" r:id="rId219" display="julie.ross@gmail.com"/>
    <hyperlink ref="BQ196" r:id="rId220" display="lisa.williams@mail.house.gov"/>
    <hyperlink ref="BV196" r:id="rId221" display="hana@mail.house.gov"/>
    <hyperlink ref="BZ54" r:id="rId222" display="pa4kanjor@ptd.net"/>
    <hyperlink ref="BQ87" r:id="rId223" display="patrice.willoughby@mail.house.gov"/>
    <hyperlink ref="BQ158" r:id="rId224" display="dana.houle@mail.house.gov"/>
    <hyperlink ref="BR158" r:id="rId225" display="houlede@gmail.com"/>
    <hyperlink ref="BV158" r:id="rId226" display="luke.watson@mail.house.gov"/>
    <hyperlink ref="BW158" r:id="rId227" display="tx.dems@gmail.com"/>
    <hyperlink ref="BZ158" r:id="rId228" display="chris@hodesforcongress.com"/>
    <hyperlink ref="BQ202" r:id="rId229" display="murat.gokcogdem@mail.house.gov"/>
    <hyperlink ref="BR202" r:id="rId230" display="elifmg11@verizon.net"/>
    <hyperlink ref="BQ251" r:id="rId231" display="jason.tai@mail.house.gov"/>
    <hyperlink ref="BR251" r:id="rId232" display="lipinski2008@aol.com"/>
    <hyperlink ref="BV251" r:id="rId233" display="jennifer.sypolt@mail.house.gov"/>
    <hyperlink ref="BW251" r:id="rId234" display="keithjen24@aol.com"/>
    <hyperlink ref="BQ210" r:id="rId235" display="jesse.klempner@mail.house.gov"/>
    <hyperlink ref="BV210" r:id="rId236" display="cranston.gray@mail.house.gov"/>
    <hyperlink ref="BV224" r:id="rId237" display="elizabeth.harris@mail.house.gov"/>
    <hyperlink ref="BZ231" r:id="rId238" tooltip="mailto:campaignresources@nc.rr.com" display="mailto:campaignresources@nc.rr.com"/>
    <hyperlink ref="BZ66" r:id="rId239" display="tilghman@priceforcongress.com"/>
    <hyperlink ref="BZ148" r:id="rId240" display="molly@mollyallanassociates.com"/>
  </hyperlinks>
  <printOptions/>
  <pageMargins left="0.25" right="0.25" top="0.5" bottom="0.25" header="0.5" footer="0.5"/>
  <pageSetup horizontalDpi="300" verticalDpi="300" orientation="landscape" r:id="rId2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8"/>
  <sheetViews>
    <sheetView workbookViewId="0" topLeftCell="A1">
      <pane ySplit="2" topLeftCell="BM3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26.28125" style="160" customWidth="1"/>
    <col min="2" max="2" width="16.28125" style="113" customWidth="1"/>
    <col min="3" max="3" width="17.421875" style="160" customWidth="1"/>
    <col min="4" max="5" width="17.00390625" style="160" customWidth="1"/>
    <col min="6" max="6" width="17.57421875" style="160" customWidth="1"/>
    <col min="7" max="7" width="21.57421875" style="160" customWidth="1"/>
    <col min="8" max="16384" width="9.140625" style="160" customWidth="1"/>
  </cols>
  <sheetData>
    <row r="1" spans="1:8" s="159" customFormat="1" ht="20.25" customHeight="1">
      <c r="A1" s="98" t="s">
        <v>4340</v>
      </c>
      <c r="B1" s="98"/>
      <c r="C1" s="98"/>
      <c r="D1" s="98"/>
      <c r="E1" s="98"/>
      <c r="F1" s="98"/>
      <c r="G1" s="98"/>
      <c r="H1" s="99"/>
    </row>
    <row r="2" spans="1:8" ht="18" customHeight="1">
      <c r="A2" s="505" t="s">
        <v>1093</v>
      </c>
      <c r="B2" s="505"/>
      <c r="C2" s="505"/>
      <c r="D2" s="505"/>
      <c r="E2" s="505"/>
      <c r="F2" s="505"/>
      <c r="G2" s="505"/>
      <c r="H2" s="100"/>
    </row>
    <row r="3" spans="1:8" ht="45">
      <c r="A3" s="101" t="s">
        <v>2158</v>
      </c>
      <c r="B3" s="4" t="s">
        <v>2621</v>
      </c>
      <c r="C3" s="115" t="s">
        <v>4342</v>
      </c>
      <c r="D3" s="102" t="s">
        <v>4341</v>
      </c>
      <c r="E3" s="102" t="s">
        <v>840</v>
      </c>
      <c r="F3" s="102" t="s">
        <v>841</v>
      </c>
      <c r="G3" s="103" t="s">
        <v>842</v>
      </c>
      <c r="H3" s="100"/>
    </row>
    <row r="4" spans="1:8" s="161" customFormat="1" ht="15">
      <c r="A4" s="116"/>
      <c r="B4" s="89"/>
      <c r="C4" s="117"/>
      <c r="D4" s="118"/>
      <c r="E4" s="118"/>
      <c r="F4" s="118"/>
      <c r="G4" s="119"/>
      <c r="H4" s="120"/>
    </row>
    <row r="5" spans="1:8" s="162" customFormat="1" ht="16.5" customHeight="1">
      <c r="A5" s="27" t="s">
        <v>2909</v>
      </c>
      <c r="B5" s="104"/>
      <c r="C5" s="105"/>
      <c r="D5" s="105"/>
      <c r="E5" s="105"/>
      <c r="F5" s="105"/>
      <c r="G5" s="105"/>
      <c r="H5" s="105"/>
    </row>
    <row r="6" spans="1:8" s="162" customFormat="1" ht="16.5" customHeight="1">
      <c r="A6" s="29" t="s">
        <v>2913</v>
      </c>
      <c r="B6" s="106">
        <f>Master!M4</f>
        <v>185945</v>
      </c>
      <c r="C6" s="107">
        <f>Master!AL4</f>
        <v>800000</v>
      </c>
      <c r="D6" s="108">
        <f>Master!AM4</f>
        <v>100000</v>
      </c>
      <c r="E6" s="108">
        <f>Master!AO4</f>
        <v>25000000</v>
      </c>
      <c r="F6" s="108">
        <f>Master!AP4</f>
        <v>3358433</v>
      </c>
      <c r="G6" s="108">
        <f>Master!AQ4</f>
        <v>1421041</v>
      </c>
      <c r="H6" s="105"/>
    </row>
    <row r="7" spans="1:8" s="162" customFormat="1" ht="16.5" customHeight="1">
      <c r="A7" s="29" t="s">
        <v>2921</v>
      </c>
      <c r="B7" s="106">
        <f>Master!M5</f>
        <v>393844</v>
      </c>
      <c r="C7" s="107">
        <f>Master!AL5</f>
        <v>800000</v>
      </c>
      <c r="D7" s="108">
        <v>150000</v>
      </c>
      <c r="E7" s="108">
        <f>Master!AO5</f>
        <v>2500000</v>
      </c>
      <c r="F7" s="108">
        <f>Master!AP5</f>
        <v>176250</v>
      </c>
      <c r="G7" s="108">
        <f>Master!AQ5</f>
        <v>259800</v>
      </c>
      <c r="H7" s="105"/>
    </row>
    <row r="8" spans="1:8" s="162" customFormat="1" ht="16.5" customHeight="1">
      <c r="A8" s="29" t="s">
        <v>2927</v>
      </c>
      <c r="B8" s="106">
        <f>Master!M6</f>
        <v>351965</v>
      </c>
      <c r="C8" s="107">
        <f>Master!AL6</f>
        <v>800000</v>
      </c>
      <c r="D8" s="108">
        <f>Master!AM6</f>
        <v>400000</v>
      </c>
      <c r="E8" s="108">
        <f>Master!AO6</f>
        <v>2500000</v>
      </c>
      <c r="F8" s="108">
        <f>Master!AP6</f>
        <v>40000</v>
      </c>
      <c r="G8" s="108">
        <f>Master!AQ6</f>
        <v>109500</v>
      </c>
      <c r="H8" s="105"/>
    </row>
    <row r="9" spans="1:8" s="162" customFormat="1" ht="16.5" customHeight="1">
      <c r="A9" s="29" t="s">
        <v>1683</v>
      </c>
      <c r="B9" s="106">
        <f>Master!M7</f>
        <v>993266</v>
      </c>
      <c r="C9" s="107">
        <v>800000</v>
      </c>
      <c r="D9" s="108">
        <f>Master!AM7</f>
        <v>100000</v>
      </c>
      <c r="E9" s="108">
        <f>Master!AO7</f>
        <v>2500000</v>
      </c>
      <c r="F9" s="108">
        <f>Master!AP7</f>
        <v>955500</v>
      </c>
      <c r="G9" s="108">
        <f>Master!AQ7</f>
        <v>169000</v>
      </c>
      <c r="H9" s="105"/>
    </row>
    <row r="10" spans="1:8" s="162" customFormat="1" ht="16.5" customHeight="1">
      <c r="A10" s="29" t="s">
        <v>1718</v>
      </c>
      <c r="B10" s="106">
        <f>Master!M8</f>
        <v>236969</v>
      </c>
      <c r="C10" s="107">
        <v>450000</v>
      </c>
      <c r="D10" s="108">
        <f>Master!AM8</f>
        <v>50000</v>
      </c>
      <c r="E10" s="108">
        <f>Master!AO8</f>
        <v>500000</v>
      </c>
      <c r="F10" s="108">
        <f>Master!AP8</f>
        <v>25000</v>
      </c>
      <c r="G10" s="108">
        <f>Master!AQ8</f>
        <v>0</v>
      </c>
      <c r="H10" s="105"/>
    </row>
    <row r="11" spans="1:8" s="162" customFormat="1" ht="16.5" customHeight="1">
      <c r="A11" s="29" t="s">
        <v>1724</v>
      </c>
      <c r="B11" s="106">
        <f>Master!M9</f>
        <v>448286</v>
      </c>
      <c r="C11" s="107">
        <f>Master!AL9</f>
        <v>450000</v>
      </c>
      <c r="D11" s="108">
        <v>100000</v>
      </c>
      <c r="E11" s="108">
        <f>Master!AO9</f>
        <v>500000</v>
      </c>
      <c r="F11" s="108">
        <f>Master!AP9</f>
        <v>30000</v>
      </c>
      <c r="G11" s="108">
        <f>Master!AQ9</f>
        <v>4000</v>
      </c>
      <c r="H11" s="105"/>
    </row>
    <row r="12" spans="1:8" s="162" customFormat="1" ht="16.5" customHeight="1">
      <c r="A12" s="29" t="s">
        <v>1299</v>
      </c>
      <c r="B12" s="106">
        <f>Master!M10</f>
        <v>16124</v>
      </c>
      <c r="C12" s="107">
        <f>Master!AL10</f>
        <v>450000</v>
      </c>
      <c r="D12" s="108">
        <f>Master!AM10</f>
        <v>25000</v>
      </c>
      <c r="E12" s="108">
        <f>Master!AO10</f>
        <v>500000</v>
      </c>
      <c r="F12" s="108">
        <f>Master!AP10</f>
        <v>5000</v>
      </c>
      <c r="G12" s="108">
        <f>Master!AQ10</f>
        <v>0</v>
      </c>
      <c r="H12" s="105"/>
    </row>
    <row r="13" spans="1:8" s="162" customFormat="1" ht="16.5" customHeight="1">
      <c r="A13" s="29" t="s">
        <v>1305</v>
      </c>
      <c r="B13" s="106">
        <f>Master!M11</f>
        <v>176990</v>
      </c>
      <c r="C13" s="107">
        <f>Master!AL11</f>
        <v>450000</v>
      </c>
      <c r="D13" s="108">
        <f>Master!AM11</f>
        <v>85000</v>
      </c>
      <c r="E13" s="108">
        <f>Master!AO11</f>
        <v>500000</v>
      </c>
      <c r="F13" s="108">
        <f>Master!AP11</f>
        <v>392250</v>
      </c>
      <c r="G13" s="108">
        <f>Master!AQ11</f>
        <v>32000</v>
      </c>
      <c r="H13" s="105"/>
    </row>
    <row r="14" spans="1:8" s="162" customFormat="1" ht="16.5" customHeight="1">
      <c r="A14" s="29" t="s">
        <v>1311</v>
      </c>
      <c r="B14" s="106">
        <f>Master!M12</f>
        <v>1480939</v>
      </c>
      <c r="C14" s="107">
        <f>Master!AL12</f>
        <v>450000</v>
      </c>
      <c r="D14" s="108">
        <f>Master!AM12</f>
        <v>250000</v>
      </c>
      <c r="E14" s="108">
        <f>Master!AO12</f>
        <v>10000000</v>
      </c>
      <c r="F14" s="108">
        <f>Master!AP12</f>
        <v>306000</v>
      </c>
      <c r="G14" s="108">
        <f>Master!AQ12</f>
        <v>1297410</v>
      </c>
      <c r="H14" s="105"/>
    </row>
    <row r="15" spans="1:8" s="162" customFormat="1" ht="16.5" customHeight="1">
      <c r="A15" s="29"/>
      <c r="B15" s="106"/>
      <c r="C15" s="107"/>
      <c r="D15" s="108"/>
      <c r="E15" s="108"/>
      <c r="F15" s="108"/>
      <c r="G15" s="108"/>
      <c r="H15" s="105"/>
    </row>
    <row r="16" spans="1:8" s="162" customFormat="1" ht="16.5" customHeight="1">
      <c r="A16" s="57" t="s">
        <v>1580</v>
      </c>
      <c r="B16" s="106"/>
      <c r="C16" s="107"/>
      <c r="D16" s="108"/>
      <c r="E16" s="108"/>
      <c r="F16" s="108"/>
      <c r="G16" s="108"/>
      <c r="H16" s="105"/>
    </row>
    <row r="17" spans="1:8" s="162" customFormat="1" ht="16.5" customHeight="1">
      <c r="A17" s="29" t="s">
        <v>1317</v>
      </c>
      <c r="B17" s="106">
        <f>Master!M15</f>
        <v>243059</v>
      </c>
      <c r="C17" s="107">
        <f>Master!AL15</f>
        <v>300000</v>
      </c>
      <c r="D17" s="108">
        <f>Master!AM15</f>
        <v>0</v>
      </c>
      <c r="E17" s="108">
        <f>Master!AO15</f>
        <v>500000</v>
      </c>
      <c r="F17" s="108">
        <f>Master!AP15</f>
        <v>0</v>
      </c>
      <c r="G17" s="108">
        <f>Master!AQ15</f>
        <v>0</v>
      </c>
      <c r="H17" s="105"/>
    </row>
    <row r="18" spans="1:8" s="162" customFormat="1" ht="16.5" customHeight="1">
      <c r="A18" s="29" t="s">
        <v>1321</v>
      </c>
      <c r="B18" s="106">
        <f>Master!M16</f>
        <v>835672</v>
      </c>
      <c r="C18" s="107">
        <f>Master!AL16</f>
        <v>300000</v>
      </c>
      <c r="D18" s="108">
        <f>Master!AM16</f>
        <v>25000</v>
      </c>
      <c r="E18" s="108">
        <f>Master!AO16</f>
        <v>500000</v>
      </c>
      <c r="F18" s="108">
        <f>Master!AP16</f>
        <v>5000</v>
      </c>
      <c r="G18" s="108">
        <f>Master!AQ16</f>
        <v>119000</v>
      </c>
      <c r="H18" s="105"/>
    </row>
    <row r="19" spans="1:8" s="162" customFormat="1" ht="16.5" customHeight="1">
      <c r="A19" s="29" t="s">
        <v>1328</v>
      </c>
      <c r="B19" s="106">
        <f>Master!M17</f>
        <v>1111306</v>
      </c>
      <c r="C19" s="107">
        <f>Master!AL17</f>
        <v>300000</v>
      </c>
      <c r="D19" s="108">
        <f>Master!AM17</f>
        <v>50000</v>
      </c>
      <c r="E19" s="108">
        <f>Master!AO17</f>
        <v>500000</v>
      </c>
      <c r="F19" s="108">
        <f>Master!AP17</f>
        <v>0</v>
      </c>
      <c r="G19" s="108">
        <f>Master!AQ17</f>
        <v>0</v>
      </c>
      <c r="H19" s="105"/>
    </row>
    <row r="20" spans="1:8" s="162" customFormat="1" ht="16.5" customHeight="1">
      <c r="A20" s="29" t="s">
        <v>1335</v>
      </c>
      <c r="B20" s="106">
        <f>Master!M18</f>
        <v>101768</v>
      </c>
      <c r="C20" s="107">
        <f>Master!AL18</f>
        <v>300000</v>
      </c>
      <c r="D20" s="108">
        <f>Master!AM18</f>
        <v>0</v>
      </c>
      <c r="E20" s="108">
        <f>Master!AO18</f>
        <v>500000</v>
      </c>
      <c r="F20" s="108">
        <f>Master!AP18</f>
        <v>0</v>
      </c>
      <c r="G20" s="108">
        <f>Master!AQ18</f>
        <v>0</v>
      </c>
      <c r="H20" s="105"/>
    </row>
    <row r="21" spans="1:8" s="162" customFormat="1" ht="16.5" customHeight="1">
      <c r="A21" s="29" t="s">
        <v>853</v>
      </c>
      <c r="B21" s="106">
        <f>Master!M19</f>
        <v>223387</v>
      </c>
      <c r="C21" s="107">
        <f>Master!AL19</f>
        <v>300000</v>
      </c>
      <c r="D21" s="108">
        <f>Master!AM19</f>
        <v>0</v>
      </c>
      <c r="E21" s="108">
        <f>Master!AO19</f>
        <v>500000</v>
      </c>
      <c r="F21" s="108">
        <f>Master!AP19</f>
        <v>36500</v>
      </c>
      <c r="G21" s="108">
        <f>Master!AQ19</f>
        <v>34000</v>
      </c>
      <c r="H21" s="105"/>
    </row>
    <row r="22" spans="1:8" s="162" customFormat="1" ht="16.5" customHeight="1">
      <c r="A22" s="29" t="s">
        <v>859</v>
      </c>
      <c r="B22" s="106">
        <f>Master!M20</f>
        <v>683096</v>
      </c>
      <c r="C22" s="107">
        <f>Master!AL20</f>
        <v>300000</v>
      </c>
      <c r="D22" s="108">
        <f>Master!AM20</f>
        <v>25000</v>
      </c>
      <c r="E22" s="108">
        <f>Master!AO20</f>
        <v>6000000</v>
      </c>
      <c r="F22" s="108">
        <f>Master!AP20</f>
        <v>539000</v>
      </c>
      <c r="G22" s="108">
        <f>Master!AQ20</f>
        <v>43000</v>
      </c>
      <c r="H22" s="105"/>
    </row>
    <row r="23" spans="1:8" s="162" customFormat="1" ht="16.5" customHeight="1">
      <c r="A23" s="29" t="s">
        <v>3762</v>
      </c>
      <c r="B23" s="106">
        <f>Master!M21</f>
        <v>192530</v>
      </c>
      <c r="C23" s="107">
        <f>Master!AL21</f>
        <v>300000</v>
      </c>
      <c r="D23" s="108">
        <f>Master!AM21</f>
        <v>40000</v>
      </c>
      <c r="E23" s="108">
        <f>Master!AO21</f>
        <v>500000</v>
      </c>
      <c r="F23" s="108">
        <f>Master!AP21</f>
        <v>0</v>
      </c>
      <c r="G23" s="108">
        <f>Master!AQ21</f>
        <v>31000</v>
      </c>
      <c r="H23" s="105"/>
    </row>
    <row r="24" spans="1:8" s="162" customFormat="1" ht="16.5" customHeight="1">
      <c r="A24" s="29" t="s">
        <v>2429</v>
      </c>
      <c r="B24" s="106">
        <f>Master!M22</f>
        <v>53046</v>
      </c>
      <c r="C24" s="107">
        <f>Master!AL22</f>
        <v>300000</v>
      </c>
      <c r="D24" s="108">
        <f>Master!AM22</f>
        <v>0</v>
      </c>
      <c r="E24" s="108">
        <f>Master!AO22</f>
        <v>500000</v>
      </c>
      <c r="F24" s="108">
        <f>Master!AP22</f>
        <v>0</v>
      </c>
      <c r="G24" s="108">
        <f>Master!AQ22</f>
        <v>0</v>
      </c>
      <c r="H24" s="105"/>
    </row>
    <row r="25" spans="1:8" s="109" customFormat="1" ht="16.5" customHeight="1">
      <c r="A25" s="26" t="s">
        <v>4319</v>
      </c>
      <c r="B25" s="106">
        <f>Master!M23</f>
        <v>262991</v>
      </c>
      <c r="C25" s="107">
        <f>Master!AL23</f>
        <v>300000</v>
      </c>
      <c r="D25" s="108">
        <f>Master!AM23</f>
        <v>30000</v>
      </c>
      <c r="E25" s="108">
        <f>Master!AO23</f>
        <v>500000</v>
      </c>
      <c r="F25" s="108">
        <f>Master!AP23</f>
        <v>153000</v>
      </c>
      <c r="G25" s="108">
        <f>Master!AQ23</f>
        <v>1105600</v>
      </c>
      <c r="H25" s="105"/>
    </row>
    <row r="26" spans="1:8" s="162" customFormat="1" ht="16.5" customHeight="1">
      <c r="A26" s="57"/>
      <c r="B26" s="106"/>
      <c r="C26" s="107"/>
      <c r="D26" s="108"/>
      <c r="E26" s="108"/>
      <c r="F26" s="108"/>
      <c r="G26" s="108"/>
      <c r="H26" s="105"/>
    </row>
    <row r="27" spans="1:8" s="162" customFormat="1" ht="16.5" customHeight="1">
      <c r="A27" s="57" t="s">
        <v>3366</v>
      </c>
      <c r="B27" s="106"/>
      <c r="C27" s="107"/>
      <c r="D27" s="108"/>
      <c r="E27" s="108"/>
      <c r="F27" s="108"/>
      <c r="G27" s="108"/>
      <c r="H27" s="105"/>
    </row>
    <row r="28" spans="1:8" s="162" customFormat="1" ht="16.5" customHeight="1">
      <c r="A28" s="29" t="s">
        <v>3540</v>
      </c>
      <c r="B28" s="106">
        <f>Master!M26</f>
        <v>465378</v>
      </c>
      <c r="C28" s="107">
        <f>Master!AL26</f>
        <v>500000</v>
      </c>
      <c r="D28" s="108">
        <f>Master!AM26</f>
        <v>0</v>
      </c>
      <c r="E28" s="108">
        <f>Master!AO26</f>
        <v>1000000</v>
      </c>
      <c r="F28" s="108">
        <f>Master!AP26</f>
        <v>0</v>
      </c>
      <c r="G28" s="108">
        <f>Master!AQ26</f>
        <v>0</v>
      </c>
      <c r="H28" s="105"/>
    </row>
    <row r="29" spans="1:8" s="162" customFormat="1" ht="16.5" customHeight="1">
      <c r="A29" s="29" t="s">
        <v>3530</v>
      </c>
      <c r="B29" s="106">
        <f>Master!M27</f>
        <v>648798</v>
      </c>
      <c r="C29" s="107">
        <f>Master!AL27</f>
        <v>500000</v>
      </c>
      <c r="D29" s="108">
        <f>Master!AM27</f>
        <v>0</v>
      </c>
      <c r="E29" s="108">
        <f>Master!AO27</f>
        <v>1000000</v>
      </c>
      <c r="F29" s="108">
        <f>Master!AP27</f>
        <v>196250</v>
      </c>
      <c r="G29" s="108">
        <f>Master!AQ27</f>
        <v>97000</v>
      </c>
      <c r="H29" s="105"/>
    </row>
    <row r="30" spans="1:8" s="162" customFormat="1" ht="16.5" customHeight="1">
      <c r="A30" s="29" t="s">
        <v>3535</v>
      </c>
      <c r="B30" s="106">
        <f>Master!M28</f>
        <v>829503</v>
      </c>
      <c r="C30" s="107">
        <f>Master!AL28</f>
        <v>500000</v>
      </c>
      <c r="D30" s="108">
        <f>Master!AM28</f>
        <v>350000</v>
      </c>
      <c r="E30" s="108">
        <f>Master!AO28</f>
        <v>1000000</v>
      </c>
      <c r="F30" s="108">
        <f>Master!AP28</f>
        <v>285250</v>
      </c>
      <c r="G30" s="108">
        <f>Master!AQ28</f>
        <v>15000</v>
      </c>
      <c r="H30" s="105"/>
    </row>
    <row r="31" spans="1:8" s="162" customFormat="1" ht="16.5" customHeight="1">
      <c r="A31" s="29" t="s">
        <v>3546</v>
      </c>
      <c r="B31" s="106">
        <f>Master!M29</f>
        <v>414923</v>
      </c>
      <c r="C31" s="107">
        <f>Master!AL29</f>
        <v>500000</v>
      </c>
      <c r="D31" s="108">
        <f>Master!AM29</f>
        <v>250000</v>
      </c>
      <c r="E31" s="108">
        <f>Master!AO29</f>
        <v>1000000</v>
      </c>
      <c r="F31" s="108">
        <f>Master!AP29</f>
        <v>40000</v>
      </c>
      <c r="G31" s="108">
        <f>Master!AQ29</f>
        <v>0</v>
      </c>
      <c r="H31" s="105"/>
    </row>
    <row r="32" spans="1:8" s="110" customFormat="1" ht="16.5" customHeight="1">
      <c r="A32" s="29" t="s">
        <v>4154</v>
      </c>
      <c r="B32" s="106">
        <f>Master!M30</f>
        <v>272361</v>
      </c>
      <c r="C32" s="107">
        <f>Master!AL30</f>
        <v>500000</v>
      </c>
      <c r="D32" s="108">
        <f>Master!AM30</f>
        <v>0</v>
      </c>
      <c r="E32" s="108">
        <f>Master!AO30</f>
        <v>1000000</v>
      </c>
      <c r="F32" s="108">
        <f>Master!AP30</f>
        <v>0</v>
      </c>
      <c r="G32" s="108">
        <f>Master!AQ30</f>
        <v>0</v>
      </c>
      <c r="H32" s="105"/>
    </row>
    <row r="33" spans="1:8" s="110" customFormat="1" ht="16.5" customHeight="1">
      <c r="A33" s="29"/>
      <c r="B33" s="106"/>
      <c r="C33" s="107"/>
      <c r="D33" s="108"/>
      <c r="E33" s="108"/>
      <c r="F33" s="108"/>
      <c r="G33" s="108"/>
      <c r="H33" s="105"/>
    </row>
    <row r="34" spans="1:8" s="110" customFormat="1" ht="16.5" customHeight="1">
      <c r="A34" s="57" t="s">
        <v>4327</v>
      </c>
      <c r="B34" s="106"/>
      <c r="C34" s="107"/>
      <c r="D34" s="108"/>
      <c r="E34" s="108"/>
      <c r="F34" s="108"/>
      <c r="G34" s="108"/>
      <c r="H34" s="105"/>
    </row>
    <row r="35" spans="1:8" s="110" customFormat="1" ht="16.5" customHeight="1">
      <c r="A35" s="29" t="s">
        <v>97</v>
      </c>
      <c r="B35" s="106">
        <f>Master!M33</f>
        <v>180822</v>
      </c>
      <c r="C35" s="107">
        <f>Master!AL33</f>
        <v>250000</v>
      </c>
      <c r="D35" s="108">
        <f>Master!AM33</f>
        <v>40000</v>
      </c>
      <c r="E35" s="108">
        <f>Master!AO33</f>
        <v>250000</v>
      </c>
      <c r="F35" s="108">
        <f>Master!AP33</f>
        <v>0</v>
      </c>
      <c r="G35" s="108">
        <f>Master!AQ33</f>
        <v>0</v>
      </c>
      <c r="H35" s="105"/>
    </row>
    <row r="36" spans="1:8" s="162" customFormat="1" ht="16.5" customHeight="1">
      <c r="A36" s="29" t="s">
        <v>4338</v>
      </c>
      <c r="B36" s="106">
        <f>Master!M34</f>
        <v>6369</v>
      </c>
      <c r="C36" s="107">
        <f>Master!AL34</f>
        <v>250000</v>
      </c>
      <c r="D36" s="108">
        <f>Master!AM34</f>
        <v>35715</v>
      </c>
      <c r="E36" s="108">
        <f>Master!AO34</f>
        <v>250000</v>
      </c>
      <c r="F36" s="108">
        <f>Master!AP34</f>
        <v>14250</v>
      </c>
      <c r="G36" s="108">
        <f>Master!AQ34</f>
        <v>0</v>
      </c>
      <c r="H36" s="105"/>
    </row>
    <row r="37" spans="1:8" s="112" customFormat="1" ht="16.5" customHeight="1">
      <c r="A37" s="29" t="s">
        <v>99</v>
      </c>
      <c r="B37" s="106">
        <f>Master!M35</f>
        <v>438862</v>
      </c>
      <c r="C37" s="107">
        <f>Master!AL35</f>
        <v>250000</v>
      </c>
      <c r="D37" s="108">
        <f>Master!AM35</f>
        <v>20000</v>
      </c>
      <c r="E37" s="108">
        <f>Master!AO35</f>
        <v>250000</v>
      </c>
      <c r="F37" s="108">
        <f>Master!AP35</f>
        <v>18000</v>
      </c>
      <c r="G37" s="108">
        <f>Master!AQ35</f>
        <v>0</v>
      </c>
      <c r="H37" s="105"/>
    </row>
    <row r="38" spans="1:8" s="110" customFormat="1" ht="16.5" customHeight="1">
      <c r="A38" s="29" t="s">
        <v>106</v>
      </c>
      <c r="B38" s="106">
        <f>Master!M36</f>
        <v>1367651</v>
      </c>
      <c r="C38" s="107">
        <f>Master!AL36</f>
        <v>250000</v>
      </c>
      <c r="D38" s="108">
        <f>Master!AM36</f>
        <v>31250</v>
      </c>
      <c r="E38" s="108">
        <f>Master!AO36</f>
        <v>250000</v>
      </c>
      <c r="F38" s="108">
        <f>Master!AP36</f>
        <v>0</v>
      </c>
      <c r="G38" s="108">
        <f>Master!AQ36</f>
        <v>0</v>
      </c>
      <c r="H38" s="105"/>
    </row>
    <row r="39" spans="1:8" s="162" customFormat="1" ht="16.5" customHeight="1">
      <c r="A39" s="29" t="s">
        <v>3424</v>
      </c>
      <c r="B39" s="106">
        <f>Master!M37</f>
        <v>15157</v>
      </c>
      <c r="C39" s="107">
        <f>Master!AL37</f>
        <v>250000</v>
      </c>
      <c r="D39" s="108">
        <f>Master!AM37</f>
        <v>0</v>
      </c>
      <c r="E39" s="108">
        <f>Master!AO37</f>
        <v>250000</v>
      </c>
      <c r="F39" s="108">
        <f>Master!AP37</f>
        <v>0</v>
      </c>
      <c r="G39" s="108">
        <f>Master!AQ37</f>
        <v>0</v>
      </c>
      <c r="H39" s="105"/>
    </row>
    <row r="40" spans="1:8" s="110" customFormat="1" ht="16.5" customHeight="1">
      <c r="A40" s="29" t="s">
        <v>2569</v>
      </c>
      <c r="B40" s="106">
        <f>Master!M38</f>
        <v>172051</v>
      </c>
      <c r="C40" s="107">
        <f>Master!AL38</f>
        <v>250000</v>
      </c>
      <c r="D40" s="108">
        <f>Master!AM38</f>
        <v>35715</v>
      </c>
      <c r="E40" s="108">
        <f>Master!AO38</f>
        <v>250000</v>
      </c>
      <c r="F40" s="108">
        <f>Master!AP38</f>
        <v>65000</v>
      </c>
      <c r="G40" s="108">
        <f>Master!AQ38</f>
        <v>43000</v>
      </c>
      <c r="H40" s="105"/>
    </row>
    <row r="41" spans="1:8" s="110" customFormat="1" ht="16.5" customHeight="1">
      <c r="A41" s="29" t="s">
        <v>2573</v>
      </c>
      <c r="B41" s="106">
        <f>Master!M39</f>
        <v>315541</v>
      </c>
      <c r="C41" s="107">
        <f>Master!AL39</f>
        <v>250000</v>
      </c>
      <c r="D41" s="108">
        <f>Master!AM39</f>
        <v>110200</v>
      </c>
      <c r="E41" s="108">
        <f>Master!AO39</f>
        <v>250000</v>
      </c>
      <c r="F41" s="108">
        <f>Master!AP39</f>
        <v>46800</v>
      </c>
      <c r="G41" s="108">
        <f>Master!AQ39</f>
        <v>25000</v>
      </c>
      <c r="H41" s="105"/>
    </row>
    <row r="42" spans="1:8" s="110" customFormat="1" ht="16.5" customHeight="1">
      <c r="A42" s="29" t="s">
        <v>3272</v>
      </c>
      <c r="B42" s="106">
        <f>Master!M40</f>
        <v>1156249</v>
      </c>
      <c r="C42" s="107">
        <f>Master!AL40</f>
        <v>250000</v>
      </c>
      <c r="D42" s="108">
        <f>Master!AM40</f>
        <v>31250</v>
      </c>
      <c r="E42" s="108">
        <f>Master!AO40</f>
        <v>250000</v>
      </c>
      <c r="F42" s="108">
        <f>Master!AP40</f>
        <v>14250</v>
      </c>
      <c r="G42" s="108">
        <f>Master!AQ40</f>
        <v>0</v>
      </c>
      <c r="H42" s="105"/>
    </row>
    <row r="43" spans="1:8" s="110" customFormat="1" ht="16.5" customHeight="1">
      <c r="A43" s="29" t="s">
        <v>1196</v>
      </c>
      <c r="B43" s="106">
        <f>Master!M41</f>
        <v>40258</v>
      </c>
      <c r="C43" s="107">
        <f>Master!AL41</f>
        <v>250000</v>
      </c>
      <c r="D43" s="108">
        <f>Master!AM41</f>
        <v>50000</v>
      </c>
      <c r="E43" s="108">
        <f>Master!AO41</f>
        <v>250000</v>
      </c>
      <c r="F43" s="108">
        <f>Master!AP41</f>
        <v>0</v>
      </c>
      <c r="G43" s="108">
        <f>Master!AQ41</f>
        <v>0</v>
      </c>
      <c r="H43" s="105"/>
    </row>
    <row r="44" spans="1:8" s="110" customFormat="1" ht="16.5" customHeight="1">
      <c r="A44" s="29" t="s">
        <v>3276</v>
      </c>
      <c r="B44" s="106">
        <f>Master!M42</f>
        <v>277561</v>
      </c>
      <c r="C44" s="107">
        <f>Master!AL42</f>
        <v>250000</v>
      </c>
      <c r="D44" s="108">
        <f>Master!AM42</f>
        <v>10000</v>
      </c>
      <c r="E44" s="108">
        <f>Master!AO42</f>
        <v>250000</v>
      </c>
      <c r="F44" s="108">
        <f>Master!AP42</f>
        <v>0</v>
      </c>
      <c r="G44" s="108">
        <f>Master!AQ42</f>
        <v>0</v>
      </c>
      <c r="H44" s="105"/>
    </row>
    <row r="45" spans="1:8" s="162" customFormat="1" ht="16.5" customHeight="1">
      <c r="A45" s="29" t="s">
        <v>471</v>
      </c>
      <c r="B45" s="106">
        <f>Master!M43</f>
        <v>123532</v>
      </c>
      <c r="C45" s="107">
        <f>Master!AL43</f>
        <v>250000</v>
      </c>
      <c r="D45" s="108">
        <f>Master!AM43</f>
        <v>50000</v>
      </c>
      <c r="E45" s="108">
        <f>Master!AO43</f>
        <v>250000</v>
      </c>
      <c r="F45" s="108">
        <f>Master!AP43</f>
        <v>0</v>
      </c>
      <c r="G45" s="108">
        <f>Master!AQ43</f>
        <v>0</v>
      </c>
      <c r="H45" s="105"/>
    </row>
    <row r="46" spans="1:8" s="110" customFormat="1" ht="16.5" customHeight="1">
      <c r="A46" s="29" t="s">
        <v>3288</v>
      </c>
      <c r="B46" s="106">
        <f>Master!M44</f>
        <v>218517</v>
      </c>
      <c r="C46" s="107">
        <f>Master!AL44</f>
        <v>250000</v>
      </c>
      <c r="D46" s="108">
        <f>Master!AM44</f>
        <v>0</v>
      </c>
      <c r="E46" s="108">
        <f>Master!AO44</f>
        <v>250000</v>
      </c>
      <c r="F46" s="108">
        <f>Master!AP44</f>
        <v>0</v>
      </c>
      <c r="G46" s="108">
        <f>Master!AQ44</f>
        <v>0</v>
      </c>
      <c r="H46" s="105"/>
    </row>
    <row r="47" spans="1:8" s="110" customFormat="1" ht="16.5" customHeight="1">
      <c r="A47" s="29" t="s">
        <v>4272</v>
      </c>
      <c r="B47" s="106">
        <f>Master!M45</f>
        <v>309102</v>
      </c>
      <c r="C47" s="107">
        <f>Master!AL45</f>
        <v>250000</v>
      </c>
      <c r="D47" s="108">
        <f>Master!AM45</f>
        <v>36000</v>
      </c>
      <c r="E47" s="108">
        <f>Master!AO45</f>
        <v>250000</v>
      </c>
      <c r="F47" s="108">
        <f>Master!AP45</f>
        <v>0</v>
      </c>
      <c r="G47" s="108">
        <f>Master!AQ45</f>
        <v>0</v>
      </c>
      <c r="H47" s="105"/>
    </row>
    <row r="48" spans="1:8" s="110" customFormat="1" ht="16.5" customHeight="1">
      <c r="A48" s="29" t="s">
        <v>4275</v>
      </c>
      <c r="B48" s="106">
        <f>Master!M46</f>
        <v>652596</v>
      </c>
      <c r="C48" s="107">
        <f>Master!AL46</f>
        <v>250000</v>
      </c>
      <c r="D48" s="108">
        <f>Master!AM46</f>
        <v>125000</v>
      </c>
      <c r="E48" s="108">
        <f>Master!AO46</f>
        <v>250000</v>
      </c>
      <c r="F48" s="108">
        <f>Master!AP46</f>
        <v>0</v>
      </c>
      <c r="G48" s="108">
        <f>Master!AQ46</f>
        <v>0</v>
      </c>
      <c r="H48" s="105"/>
    </row>
    <row r="49" spans="1:8" s="110" customFormat="1" ht="16.5" customHeight="1">
      <c r="A49" s="57"/>
      <c r="B49" s="106"/>
      <c r="C49" s="107"/>
      <c r="D49" s="108"/>
      <c r="E49" s="108"/>
      <c r="F49" s="108"/>
      <c r="G49" s="108"/>
      <c r="H49" s="105"/>
    </row>
    <row r="50" spans="1:8" s="162" customFormat="1" ht="16.5" customHeight="1">
      <c r="A50" s="57" t="s">
        <v>1581</v>
      </c>
      <c r="B50" s="106"/>
      <c r="C50" s="107"/>
      <c r="D50" s="108"/>
      <c r="E50" s="108"/>
      <c r="F50" s="108"/>
      <c r="G50" s="108"/>
      <c r="H50" s="105"/>
    </row>
    <row r="51" spans="1:8" s="110" customFormat="1" ht="16.5" customHeight="1">
      <c r="A51" s="29" t="s">
        <v>4346</v>
      </c>
      <c r="B51" s="106">
        <f>Master!M49</f>
        <v>775588</v>
      </c>
      <c r="C51" s="107">
        <f>Master!AL49</f>
        <v>250000</v>
      </c>
      <c r="D51" s="108">
        <f>Master!AM49</f>
        <v>0</v>
      </c>
      <c r="E51" s="108">
        <f>Master!AO49</f>
        <v>250000</v>
      </c>
      <c r="F51" s="108">
        <f>Master!AP49</f>
        <v>9000</v>
      </c>
      <c r="G51" s="108">
        <f>Master!AQ49</f>
        <v>0</v>
      </c>
      <c r="H51" s="105"/>
    </row>
    <row r="52" spans="1:8" s="110" customFormat="1" ht="16.5" customHeight="1">
      <c r="A52" s="29" t="s">
        <v>4351</v>
      </c>
      <c r="B52" s="106">
        <f>Master!M50</f>
        <v>210238</v>
      </c>
      <c r="C52" s="107">
        <f>Master!AL50</f>
        <v>250000</v>
      </c>
      <c r="D52" s="108">
        <f>Master!AM50</f>
        <v>31250</v>
      </c>
      <c r="E52" s="108">
        <f>Master!AO50</f>
        <v>250000</v>
      </c>
      <c r="F52" s="108">
        <f>Master!AP50</f>
        <v>3750</v>
      </c>
      <c r="G52" s="108">
        <f>Master!AQ50</f>
        <v>0</v>
      </c>
      <c r="H52" s="105"/>
    </row>
    <row r="53" spans="1:8" s="180" customFormat="1" ht="16.5" customHeight="1">
      <c r="A53" s="125" t="s">
        <v>1045</v>
      </c>
      <c r="B53" s="176">
        <f>Master!M51</f>
        <v>60561</v>
      </c>
      <c r="C53" s="177">
        <f>Master!AL51</f>
        <v>250000</v>
      </c>
      <c r="D53" s="178">
        <f>Master!AM51</f>
        <v>0</v>
      </c>
      <c r="E53" s="178">
        <f>Master!AO51</f>
        <v>250000</v>
      </c>
      <c r="F53" s="178">
        <f>Master!AP51</f>
        <v>0</v>
      </c>
      <c r="G53" s="108">
        <f>Master!AQ51</f>
        <v>0</v>
      </c>
      <c r="H53" s="179"/>
    </row>
    <row r="54" spans="1:8" s="110" customFormat="1" ht="16.5" customHeight="1">
      <c r="A54" s="29" t="s">
        <v>1050</v>
      </c>
      <c r="B54" s="106">
        <f>Master!M52</f>
        <v>124486</v>
      </c>
      <c r="C54" s="107">
        <f>Master!AL52</f>
        <v>250000</v>
      </c>
      <c r="D54" s="108">
        <f>Master!AM52</f>
        <v>0</v>
      </c>
      <c r="E54" s="108">
        <f>Master!AO52</f>
        <v>250000</v>
      </c>
      <c r="F54" s="108">
        <f>Master!AP52</f>
        <v>0</v>
      </c>
      <c r="G54" s="108">
        <f>Master!AQ52</f>
        <v>0</v>
      </c>
      <c r="H54" s="105"/>
    </row>
    <row r="55" spans="1:8" s="162" customFormat="1" ht="16.5" customHeight="1">
      <c r="A55" s="29" t="s">
        <v>824</v>
      </c>
      <c r="B55" s="106">
        <f>Master!M53</f>
        <v>11262</v>
      </c>
      <c r="C55" s="107">
        <f>Master!AL53</f>
        <v>250000</v>
      </c>
      <c r="D55" s="108">
        <f>Master!AM53</f>
        <v>0</v>
      </c>
      <c r="E55" s="108">
        <f>Master!AO53</f>
        <v>250000</v>
      </c>
      <c r="F55" s="108">
        <f>Master!AP53</f>
        <v>0</v>
      </c>
      <c r="G55" s="108">
        <f>Master!AQ53</f>
        <v>0</v>
      </c>
      <c r="H55" s="105"/>
    </row>
    <row r="56" spans="1:8" s="111" customFormat="1" ht="16.5" customHeight="1">
      <c r="A56" s="29" t="s">
        <v>1782</v>
      </c>
      <c r="B56" s="106">
        <f>Master!M54</f>
        <v>975744</v>
      </c>
      <c r="C56" s="107">
        <f>Master!AL54</f>
        <v>250000</v>
      </c>
      <c r="D56" s="108">
        <f>Master!AM54</f>
        <v>0</v>
      </c>
      <c r="E56" s="108">
        <f>Master!AO54</f>
        <v>250000</v>
      </c>
      <c r="F56" s="108">
        <f>Master!AP54</f>
        <v>0</v>
      </c>
      <c r="G56" s="108">
        <f>Master!AQ54</f>
        <v>0</v>
      </c>
      <c r="H56" s="105"/>
    </row>
    <row r="57" spans="1:8" s="162" customFormat="1" ht="16.5" customHeight="1">
      <c r="A57" s="29" t="s">
        <v>1787</v>
      </c>
      <c r="B57" s="106">
        <f>Master!M55</f>
        <v>33472</v>
      </c>
      <c r="C57" s="107">
        <f>Master!AL55</f>
        <v>250000</v>
      </c>
      <c r="D57" s="108">
        <f>Master!AM55</f>
        <v>25000</v>
      </c>
      <c r="E57" s="108">
        <f>Master!AO55</f>
        <v>250000</v>
      </c>
      <c r="F57" s="108">
        <f>Master!AP55</f>
        <v>0</v>
      </c>
      <c r="G57" s="108">
        <f>Master!AQ55</f>
        <v>0</v>
      </c>
      <c r="H57" s="105"/>
    </row>
    <row r="58" spans="1:8" s="162" customFormat="1" ht="16.5" customHeight="1">
      <c r="A58" s="29" t="s">
        <v>791</v>
      </c>
      <c r="B58" s="106">
        <f>Master!M56</f>
        <v>809000</v>
      </c>
      <c r="C58" s="107">
        <f>Master!AL56</f>
        <v>250000</v>
      </c>
      <c r="D58" s="108">
        <f>Master!AM56</f>
        <v>36000</v>
      </c>
      <c r="E58" s="108">
        <f>Master!AO56</f>
        <v>250000</v>
      </c>
      <c r="F58" s="108">
        <f>Master!AP56</f>
        <v>82750</v>
      </c>
      <c r="G58" s="108">
        <f>Master!AQ56</f>
        <v>2000</v>
      </c>
      <c r="H58" s="105"/>
    </row>
    <row r="59" spans="1:8" s="162" customFormat="1" ht="16.5" customHeight="1">
      <c r="A59" s="29" t="s">
        <v>796</v>
      </c>
      <c r="B59" s="106">
        <f>Master!M57</f>
        <v>672856</v>
      </c>
      <c r="C59" s="107">
        <f>Master!AL57</f>
        <v>250000</v>
      </c>
      <c r="D59" s="108">
        <f>Master!AM57</f>
        <v>30000</v>
      </c>
      <c r="E59" s="108">
        <f>Master!AO57</f>
        <v>250000</v>
      </c>
      <c r="F59" s="108">
        <f>Master!AP57</f>
        <v>72500</v>
      </c>
      <c r="G59" s="108">
        <f>Master!AQ57</f>
        <v>0</v>
      </c>
      <c r="H59" s="105"/>
    </row>
    <row r="60" spans="1:8" s="162" customFormat="1" ht="16.5" customHeight="1">
      <c r="A60" s="29" t="s">
        <v>799</v>
      </c>
      <c r="B60" s="106">
        <f>Master!M58</f>
        <v>2420845</v>
      </c>
      <c r="C60" s="107">
        <f>Master!AL58</f>
        <v>250000</v>
      </c>
      <c r="D60" s="108">
        <f>Master!AM58</f>
        <v>75000</v>
      </c>
      <c r="E60" s="108">
        <f>Master!AO58</f>
        <v>250000</v>
      </c>
      <c r="F60" s="108">
        <f>Master!AP58</f>
        <v>0</v>
      </c>
      <c r="G60" s="108">
        <f>Master!AQ58</f>
        <v>0</v>
      </c>
      <c r="H60" s="105"/>
    </row>
    <row r="61" spans="1:8" s="162" customFormat="1" ht="16.5" customHeight="1">
      <c r="A61" s="29" t="s">
        <v>801</v>
      </c>
      <c r="B61" s="106">
        <f>Master!M59</f>
        <v>422848</v>
      </c>
      <c r="C61" s="107">
        <f>Master!AL59</f>
        <v>250000</v>
      </c>
      <c r="D61" s="108">
        <f>Master!AM59</f>
        <v>0</v>
      </c>
      <c r="E61" s="108">
        <f>Master!AO59</f>
        <v>250000</v>
      </c>
      <c r="F61" s="108">
        <f>Master!AP59</f>
        <v>0</v>
      </c>
      <c r="G61" s="108">
        <f>Master!AQ59</f>
        <v>0</v>
      </c>
      <c r="H61" s="105"/>
    </row>
    <row r="62" spans="1:8" s="162" customFormat="1" ht="16.5" customHeight="1">
      <c r="A62" s="29" t="s">
        <v>827</v>
      </c>
      <c r="B62" s="106">
        <f>Master!M60</f>
        <v>95194</v>
      </c>
      <c r="C62" s="107">
        <f>Master!AL60</f>
        <v>250000</v>
      </c>
      <c r="D62" s="108">
        <f>Master!AM60</f>
        <v>0</v>
      </c>
      <c r="E62" s="108">
        <f>Master!AO60</f>
        <v>250000</v>
      </c>
      <c r="F62" s="108">
        <f>Master!AP60</f>
        <v>0</v>
      </c>
      <c r="G62" s="108">
        <f>Master!AQ60</f>
        <v>0</v>
      </c>
      <c r="H62" s="105"/>
    </row>
    <row r="63" spans="1:8" s="162" customFormat="1" ht="16.5" customHeight="1">
      <c r="A63" s="29" t="s">
        <v>804</v>
      </c>
      <c r="B63" s="106">
        <f>Master!M61</f>
        <v>225843</v>
      </c>
      <c r="C63" s="107">
        <f>Master!AL61</f>
        <v>250000</v>
      </c>
      <c r="D63" s="108">
        <f>Master!AM61</f>
        <v>10000</v>
      </c>
      <c r="E63" s="108">
        <f>Master!AO61</f>
        <v>250000</v>
      </c>
      <c r="F63" s="108">
        <f>Master!AP61</f>
        <v>0</v>
      </c>
      <c r="G63" s="108">
        <f>Master!AQ61</f>
        <v>0</v>
      </c>
      <c r="H63" s="105"/>
    </row>
    <row r="64" spans="1:8" s="162" customFormat="1" ht="16.5" customHeight="1">
      <c r="A64" s="29" t="s">
        <v>808</v>
      </c>
      <c r="B64" s="106">
        <f>Master!M62</f>
        <v>5329</v>
      </c>
      <c r="C64" s="107">
        <f>Master!AL62</f>
        <v>250000</v>
      </c>
      <c r="D64" s="108">
        <f>Master!AM62</f>
        <v>0</v>
      </c>
      <c r="E64" s="108">
        <f>Master!AO62</f>
        <v>250000</v>
      </c>
      <c r="F64" s="108">
        <f>Master!AP62</f>
        <v>0</v>
      </c>
      <c r="G64" s="108">
        <f>Master!AQ62</f>
        <v>0</v>
      </c>
      <c r="H64" s="105"/>
    </row>
    <row r="65" spans="1:8" s="162" customFormat="1" ht="16.5" customHeight="1">
      <c r="A65" s="29" t="s">
        <v>813</v>
      </c>
      <c r="B65" s="106">
        <f>Master!M63</f>
        <v>340251</v>
      </c>
      <c r="C65" s="107">
        <f>Master!AL63</f>
        <v>250000</v>
      </c>
      <c r="D65" s="108">
        <f>Master!AM63</f>
        <v>35714</v>
      </c>
      <c r="E65" s="108">
        <f>Master!AO63</f>
        <v>250000</v>
      </c>
      <c r="F65" s="108">
        <f>Master!AP63</f>
        <v>53750</v>
      </c>
      <c r="G65" s="108">
        <f>Master!AQ63</f>
        <v>15000</v>
      </c>
      <c r="H65" s="105"/>
    </row>
    <row r="66" spans="1:8" s="112" customFormat="1" ht="16.5" customHeight="1">
      <c r="A66" s="29" t="s">
        <v>4289</v>
      </c>
      <c r="B66" s="106">
        <f>Master!M64</f>
        <v>1351434</v>
      </c>
      <c r="C66" s="107">
        <f>Master!AL64</f>
        <v>250000</v>
      </c>
      <c r="D66" s="108">
        <f>Master!AM64</f>
        <v>0</v>
      </c>
      <c r="E66" s="108">
        <f>Master!AO64</f>
        <v>250000</v>
      </c>
      <c r="F66" s="108">
        <f>Master!AP64</f>
        <v>0</v>
      </c>
      <c r="G66" s="108">
        <f>Master!AQ64</f>
        <v>15000</v>
      </c>
      <c r="H66" s="105"/>
    </row>
    <row r="67" spans="1:8" s="162" customFormat="1" ht="16.5" customHeight="1">
      <c r="A67" s="29" t="s">
        <v>1380</v>
      </c>
      <c r="B67" s="106">
        <f>Master!M65</f>
        <v>2409251</v>
      </c>
      <c r="C67" s="107">
        <f>Master!AL65</f>
        <v>250000</v>
      </c>
      <c r="D67" s="108">
        <f>Master!AM65</f>
        <v>50000</v>
      </c>
      <c r="E67" s="108">
        <f>Master!AO65</f>
        <v>250000</v>
      </c>
      <c r="F67" s="108">
        <f>Master!AP65</f>
        <v>0</v>
      </c>
      <c r="G67" s="108">
        <f>Master!AQ65</f>
        <v>0</v>
      </c>
      <c r="H67" s="105"/>
    </row>
    <row r="68" spans="1:8" s="162" customFormat="1" ht="16.5" customHeight="1">
      <c r="A68" s="29" t="s">
        <v>4304</v>
      </c>
      <c r="B68" s="106">
        <f>Master!M66</f>
        <v>139106</v>
      </c>
      <c r="C68" s="107">
        <f>Master!AL66</f>
        <v>250000</v>
      </c>
      <c r="D68" s="108">
        <f>Master!AM66</f>
        <v>36000</v>
      </c>
      <c r="E68" s="108">
        <f>Master!AO66</f>
        <v>250000</v>
      </c>
      <c r="F68" s="108">
        <f>Master!AP66</f>
        <v>0</v>
      </c>
      <c r="G68" s="108">
        <f>Master!AQ66</f>
        <v>0</v>
      </c>
      <c r="H68" s="105"/>
    </row>
    <row r="69" spans="1:8" s="162" customFormat="1" ht="16.5" customHeight="1">
      <c r="A69" s="29" t="s">
        <v>815</v>
      </c>
      <c r="B69" s="106">
        <f>Master!M67</f>
        <v>143357</v>
      </c>
      <c r="C69" s="107">
        <f>Master!AL67</f>
        <v>250000</v>
      </c>
      <c r="D69" s="108">
        <f>Master!AM67</f>
        <v>0</v>
      </c>
      <c r="E69" s="108">
        <f>Master!AO67</f>
        <v>250000</v>
      </c>
      <c r="F69" s="108">
        <f>Master!AP67</f>
        <v>0</v>
      </c>
      <c r="G69" s="108">
        <f>Master!AQ67</f>
        <v>0</v>
      </c>
      <c r="H69" s="105"/>
    </row>
    <row r="70" spans="1:8" s="162" customFormat="1" ht="16.5" customHeight="1">
      <c r="A70" s="13" t="s">
        <v>1821</v>
      </c>
      <c r="B70" s="106">
        <f>Master!M68</f>
        <v>29576</v>
      </c>
      <c r="C70" s="107">
        <f>Master!AL68</f>
        <v>250000</v>
      </c>
      <c r="D70" s="108">
        <f>Master!AM68</f>
        <v>0</v>
      </c>
      <c r="E70" s="108">
        <f>Master!AO68</f>
        <v>250000</v>
      </c>
      <c r="F70" s="108">
        <f>Master!AP68</f>
        <v>0</v>
      </c>
      <c r="G70" s="108">
        <f>Master!AQ68</f>
        <v>0</v>
      </c>
      <c r="H70" s="105"/>
    </row>
    <row r="71" spans="1:8" s="162" customFormat="1" ht="16.5" customHeight="1">
      <c r="A71" s="29" t="s">
        <v>4316</v>
      </c>
      <c r="B71" s="106">
        <f>Master!M69</f>
        <v>2829</v>
      </c>
      <c r="C71" s="107">
        <f>Master!AL70</f>
        <v>250000</v>
      </c>
      <c r="D71" s="108">
        <f>Master!AM69</f>
        <v>0</v>
      </c>
      <c r="E71" s="108">
        <f>Master!AO69</f>
        <v>250000</v>
      </c>
      <c r="F71" s="108">
        <f>Master!AP69</f>
        <v>0</v>
      </c>
      <c r="G71" s="108">
        <f>Master!AQ69</f>
        <v>0</v>
      </c>
      <c r="H71" s="105"/>
    </row>
    <row r="72" spans="1:8" s="162" customFormat="1" ht="16.5" customHeight="1">
      <c r="A72" s="29" t="s">
        <v>2527</v>
      </c>
      <c r="B72" s="106">
        <f>Master!M70</f>
        <v>165143</v>
      </c>
      <c r="C72" s="107">
        <f>Master!AL70</f>
        <v>250000</v>
      </c>
      <c r="D72" s="108">
        <f>Master!AM70</f>
        <v>0</v>
      </c>
      <c r="E72" s="108">
        <f>Master!AO70</f>
        <v>250000</v>
      </c>
      <c r="F72" s="108">
        <f>Master!AP70</f>
        <v>20000</v>
      </c>
      <c r="G72" s="108">
        <f>Master!AQ70</f>
        <v>0</v>
      </c>
      <c r="H72" s="105"/>
    </row>
    <row r="73" spans="1:8" s="162" customFormat="1" ht="16.5" customHeight="1">
      <c r="A73" s="29" t="s">
        <v>91</v>
      </c>
      <c r="B73" s="106">
        <f>Master!M71</f>
        <v>86889</v>
      </c>
      <c r="C73" s="107">
        <f>Master!AL71</f>
        <v>250000</v>
      </c>
      <c r="D73" s="108">
        <f>Master!AM71</f>
        <v>0</v>
      </c>
      <c r="E73" s="108">
        <f>Master!AO71</f>
        <v>250000</v>
      </c>
      <c r="F73" s="108">
        <f>Master!AP71</f>
        <v>0</v>
      </c>
      <c r="G73" s="108">
        <f>Master!AQ71</f>
        <v>0</v>
      </c>
      <c r="H73" s="105"/>
    </row>
    <row r="74" spans="1:8" s="162" customFormat="1" ht="16.5" customHeight="1">
      <c r="A74" s="13" t="s">
        <v>1222</v>
      </c>
      <c r="B74" s="106">
        <f>Master!M72</f>
        <v>59635</v>
      </c>
      <c r="C74" s="107">
        <f>Master!AL72</f>
        <v>250000</v>
      </c>
      <c r="D74" s="108">
        <f>Master!AM72</f>
        <v>0</v>
      </c>
      <c r="E74" s="108">
        <f>Master!AO72</f>
        <v>250000</v>
      </c>
      <c r="F74" s="108">
        <f>Master!AP72</f>
        <v>0</v>
      </c>
      <c r="G74" s="108">
        <f>Master!AQ72</f>
        <v>0</v>
      </c>
      <c r="H74" s="105"/>
    </row>
    <row r="75" spans="1:8" s="162" customFormat="1" ht="16.5" customHeight="1">
      <c r="A75" s="29" t="s">
        <v>818</v>
      </c>
      <c r="B75" s="106">
        <f>Master!M73</f>
        <v>91991</v>
      </c>
      <c r="C75" s="107">
        <f>Master!AL73</f>
        <v>250000</v>
      </c>
      <c r="D75" s="108">
        <f>Master!AM73</f>
        <v>0</v>
      </c>
      <c r="E75" s="108">
        <f>Master!AO73</f>
        <v>250000</v>
      </c>
      <c r="F75" s="108">
        <f>Master!AP73</f>
        <v>5000</v>
      </c>
      <c r="G75" s="108">
        <f>Master!AQ73</f>
        <v>0</v>
      </c>
      <c r="H75" s="105"/>
    </row>
    <row r="76" spans="1:8" s="162" customFormat="1" ht="16.5" customHeight="1">
      <c r="A76" s="29" t="s">
        <v>93</v>
      </c>
      <c r="B76" s="106">
        <f>Master!M74</f>
        <v>967724</v>
      </c>
      <c r="C76" s="107">
        <f>Master!AL74</f>
        <v>250000</v>
      </c>
      <c r="D76" s="108">
        <f>Master!AM74</f>
        <v>0</v>
      </c>
      <c r="E76" s="108">
        <f>Master!AO74</f>
        <v>250000</v>
      </c>
      <c r="F76" s="108">
        <f>Master!AP74</f>
        <v>2500</v>
      </c>
      <c r="G76" s="108">
        <f>Master!AQ74</f>
        <v>0</v>
      </c>
      <c r="H76" s="105"/>
    </row>
    <row r="77" spans="1:8" s="162" customFormat="1" ht="16.5" customHeight="1">
      <c r="A77" s="29"/>
      <c r="B77" s="106"/>
      <c r="C77" s="107"/>
      <c r="D77" s="108"/>
      <c r="E77" s="108"/>
      <c r="F77" s="108"/>
      <c r="G77" s="108">
        <f>Master!AQ75</f>
        <v>0</v>
      </c>
      <c r="H77" s="105"/>
    </row>
    <row r="78" spans="1:8" s="162" customFormat="1" ht="16.5" customHeight="1">
      <c r="A78" s="27" t="s">
        <v>4278</v>
      </c>
      <c r="B78" s="106"/>
      <c r="C78" s="107"/>
      <c r="D78" s="108"/>
      <c r="E78" s="108"/>
      <c r="F78" s="108"/>
      <c r="G78" s="108">
        <f>Master!AQ76</f>
        <v>0</v>
      </c>
      <c r="H78" s="105"/>
    </row>
    <row r="79" spans="1:8" s="162" customFormat="1" ht="16.5" customHeight="1">
      <c r="A79" s="29" t="s">
        <v>2119</v>
      </c>
      <c r="B79" s="106">
        <f>Master!M77</f>
        <v>673509</v>
      </c>
      <c r="C79" s="107">
        <f>Master!AL77</f>
        <v>200000</v>
      </c>
      <c r="D79" s="108">
        <f>Master!AM77</f>
        <v>0</v>
      </c>
      <c r="E79" s="108">
        <f>Master!AO77</f>
        <v>250000</v>
      </c>
      <c r="F79" s="108">
        <f>Master!AP77</f>
        <v>0</v>
      </c>
      <c r="G79" s="108">
        <f>Master!AQ77</f>
        <v>29000</v>
      </c>
      <c r="H79" s="105"/>
    </row>
    <row r="80" spans="1:8" s="162" customFormat="1" ht="16.5" customHeight="1">
      <c r="A80" s="29" t="s">
        <v>3291</v>
      </c>
      <c r="B80" s="106">
        <f>Master!M78</f>
        <v>324342</v>
      </c>
      <c r="C80" s="107">
        <f>Master!AL78</f>
        <v>200000</v>
      </c>
      <c r="D80" s="108">
        <f>Master!AM78</f>
        <v>0</v>
      </c>
      <c r="E80" s="108">
        <f>Master!AO78</f>
        <v>250000</v>
      </c>
      <c r="F80" s="108">
        <f>Master!AP78</f>
        <v>0</v>
      </c>
      <c r="G80" s="108">
        <f>Master!AQ78</f>
        <v>0</v>
      </c>
      <c r="H80" s="105"/>
    </row>
    <row r="81" spans="1:8" s="162" customFormat="1" ht="16.5" customHeight="1">
      <c r="A81" s="29" t="s">
        <v>3268</v>
      </c>
      <c r="B81" s="106">
        <f>Master!M79</f>
        <v>258601</v>
      </c>
      <c r="C81" s="107">
        <f>Master!AL79</f>
        <v>200000</v>
      </c>
      <c r="D81" s="108">
        <f>Master!AM79</f>
        <v>25000</v>
      </c>
      <c r="E81" s="108">
        <f>Master!AO79</f>
        <v>250000</v>
      </c>
      <c r="F81" s="108">
        <f>Master!AP79</f>
        <v>5000</v>
      </c>
      <c r="G81" s="108">
        <f>Master!AQ79</f>
        <v>0</v>
      </c>
      <c r="H81" s="105"/>
    </row>
    <row r="82" spans="1:8" s="162" customFormat="1" ht="16.5" customHeight="1">
      <c r="A82" s="29" t="s">
        <v>4281</v>
      </c>
      <c r="B82" s="106">
        <f>Master!M80</f>
        <v>2015867</v>
      </c>
      <c r="C82" s="107">
        <f>Master!AL80</f>
        <v>200000</v>
      </c>
      <c r="D82" s="108">
        <f>Master!AM80</f>
        <v>100000</v>
      </c>
      <c r="E82" s="108">
        <f>Master!AO80</f>
        <v>250000</v>
      </c>
      <c r="F82" s="108">
        <f>Master!AP80</f>
        <v>0</v>
      </c>
      <c r="G82" s="108">
        <f>Master!AQ80</f>
        <v>0</v>
      </c>
      <c r="H82" s="105"/>
    </row>
    <row r="83" spans="1:8" s="110" customFormat="1" ht="16.5" customHeight="1">
      <c r="A83" s="29" t="s">
        <v>1340</v>
      </c>
      <c r="B83" s="106">
        <f>Master!M81</f>
        <v>388253</v>
      </c>
      <c r="C83" s="107">
        <f>Master!AL81</f>
        <v>200000</v>
      </c>
      <c r="D83" s="108">
        <f>Master!AM81</f>
        <v>0</v>
      </c>
      <c r="E83" s="108">
        <f>Master!AO81</f>
        <v>250000</v>
      </c>
      <c r="F83" s="108">
        <f>Master!AP81</f>
        <v>0</v>
      </c>
      <c r="G83" s="108">
        <f>Master!AQ81</f>
        <v>0</v>
      </c>
      <c r="H83" s="105"/>
    </row>
    <row r="84" spans="1:8" s="162" customFormat="1" ht="16.5" customHeight="1">
      <c r="A84" s="26" t="s">
        <v>1656</v>
      </c>
      <c r="B84" s="106">
        <f>Master!M82</f>
        <v>188119</v>
      </c>
      <c r="C84" s="107">
        <f>Master!AL82</f>
        <v>200000</v>
      </c>
      <c r="D84" s="108">
        <f>Master!AM82</f>
        <v>150000</v>
      </c>
      <c r="E84" s="108">
        <f>Master!AO82</f>
        <v>250000</v>
      </c>
      <c r="F84" s="108">
        <f>Master!AP82</f>
        <v>181000</v>
      </c>
      <c r="G84" s="108">
        <f>Master!AQ82</f>
        <v>0</v>
      </c>
      <c r="H84" s="105"/>
    </row>
    <row r="85" spans="1:8" s="162" customFormat="1" ht="16.5" customHeight="1">
      <c r="A85" s="29" t="s">
        <v>2200</v>
      </c>
      <c r="B85" s="106">
        <f>Master!M83</f>
        <v>817309</v>
      </c>
      <c r="C85" s="107">
        <f>Master!AL83</f>
        <v>200000</v>
      </c>
      <c r="D85" s="108">
        <f>Master!AM83</f>
        <v>0</v>
      </c>
      <c r="E85" s="108">
        <f>Master!AO83</f>
        <v>250000</v>
      </c>
      <c r="F85" s="108">
        <f>Master!AP83</f>
        <v>0</v>
      </c>
      <c r="G85" s="108">
        <f>Master!AQ83</f>
        <v>0</v>
      </c>
      <c r="H85" s="105"/>
    </row>
    <row r="86" spans="1:8" s="162" customFormat="1" ht="16.5" customHeight="1">
      <c r="A86" s="29" t="s">
        <v>1444</v>
      </c>
      <c r="B86" s="106">
        <f>Master!M84</f>
        <v>348280</v>
      </c>
      <c r="C86" s="107">
        <f>Master!AL84</f>
        <v>200000</v>
      </c>
      <c r="D86" s="108">
        <f>Master!AM84</f>
        <v>0</v>
      </c>
      <c r="E86" s="108">
        <f>Master!AO84</f>
        <v>250000</v>
      </c>
      <c r="F86" s="108">
        <f>Master!AP84</f>
        <v>19000</v>
      </c>
      <c r="G86" s="108">
        <f>Master!AQ84</f>
        <v>0</v>
      </c>
      <c r="H86" s="105"/>
    </row>
    <row r="87" spans="1:8" s="162" customFormat="1" ht="16.5" customHeight="1">
      <c r="A87" s="26" t="s">
        <v>648</v>
      </c>
      <c r="B87" s="106">
        <f>Master!M85</f>
        <v>566697</v>
      </c>
      <c r="C87" s="107">
        <f>Master!AL85</f>
        <v>200000</v>
      </c>
      <c r="D87" s="108">
        <f>Master!AM85</f>
        <v>0</v>
      </c>
      <c r="E87" s="108">
        <f>Master!AO85</f>
        <v>5000000</v>
      </c>
      <c r="F87" s="108">
        <f>Master!AP85</f>
        <v>0</v>
      </c>
      <c r="G87" s="108">
        <f>Master!AQ85</f>
        <v>0</v>
      </c>
      <c r="H87" s="105"/>
    </row>
    <row r="88" spans="1:8" s="162" customFormat="1" ht="16.5" customHeight="1">
      <c r="A88" s="29" t="s">
        <v>1695</v>
      </c>
      <c r="B88" s="106">
        <f>Master!M86</f>
        <v>586691</v>
      </c>
      <c r="C88" s="107">
        <f>Master!AL86</f>
        <v>200000</v>
      </c>
      <c r="D88" s="108">
        <f>Master!AM86</f>
        <v>100000</v>
      </c>
      <c r="E88" s="108">
        <f>Master!AO86</f>
        <v>250000</v>
      </c>
      <c r="F88" s="108">
        <f>Master!AP86</f>
        <v>12500</v>
      </c>
      <c r="G88" s="108">
        <f>Master!AQ86</f>
        <v>21000</v>
      </c>
      <c r="H88" s="105"/>
    </row>
    <row r="89" spans="1:8" s="162" customFormat="1" ht="16.5" customHeight="1">
      <c r="A89" s="29" t="s">
        <v>1736</v>
      </c>
      <c r="B89" s="106">
        <f>Master!M87</f>
        <v>78752</v>
      </c>
      <c r="C89" s="107">
        <f>Master!AL87</f>
        <v>200000</v>
      </c>
      <c r="D89" s="108">
        <f>Master!AM87</f>
        <v>0</v>
      </c>
      <c r="E89" s="108">
        <f>Master!AO87</f>
        <v>250000</v>
      </c>
      <c r="F89" s="108">
        <f>Master!AP87</f>
        <v>0</v>
      </c>
      <c r="G89" s="108">
        <f>Master!AQ87</f>
        <v>0</v>
      </c>
      <c r="H89" s="105"/>
    </row>
    <row r="90" spans="1:8" s="162" customFormat="1" ht="16.5" customHeight="1">
      <c r="A90" s="26"/>
      <c r="B90" s="106"/>
      <c r="C90" s="107"/>
      <c r="D90" s="108"/>
      <c r="E90" s="108"/>
      <c r="F90" s="108"/>
      <c r="G90" s="108"/>
      <c r="H90" s="105"/>
    </row>
    <row r="91" spans="1:8" s="162" customFormat="1" ht="16.5" customHeight="1">
      <c r="A91" s="27" t="s">
        <v>2918</v>
      </c>
      <c r="B91" s="106"/>
      <c r="C91" s="107"/>
      <c r="D91" s="108"/>
      <c r="E91" s="108"/>
      <c r="F91" s="108"/>
      <c r="G91" s="108"/>
      <c r="H91" s="105"/>
    </row>
    <row r="92" spans="1:8" s="111" customFormat="1" ht="16.5" customHeight="1">
      <c r="A92" s="29" t="s">
        <v>1740</v>
      </c>
      <c r="B92" s="106">
        <f>Master!M90</f>
        <v>147245</v>
      </c>
      <c r="C92" s="107">
        <f>Master!AL90</f>
        <v>200000</v>
      </c>
      <c r="D92" s="108">
        <f>Master!AM90</f>
        <v>30000</v>
      </c>
      <c r="E92" s="108">
        <f>Master!AO90</f>
        <v>250000</v>
      </c>
      <c r="F92" s="108">
        <f>Master!AP90</f>
        <v>0</v>
      </c>
      <c r="G92" s="108">
        <f>Master!AQ90</f>
        <v>0</v>
      </c>
      <c r="H92" s="105"/>
    </row>
    <row r="93" spans="1:8" s="162" customFormat="1" ht="16.5" customHeight="1">
      <c r="A93" s="29" t="s">
        <v>1744</v>
      </c>
      <c r="B93" s="106">
        <f>Master!M91</f>
        <v>283725</v>
      </c>
      <c r="C93" s="107">
        <f>Master!AL91</f>
        <v>200000</v>
      </c>
      <c r="D93" s="108">
        <f>Master!AM91</f>
        <v>0</v>
      </c>
      <c r="E93" s="108">
        <f>Master!AO91</f>
        <v>250000</v>
      </c>
      <c r="F93" s="108">
        <f>Master!AP91</f>
        <v>0</v>
      </c>
      <c r="G93" s="108">
        <f>Master!AQ91</f>
        <v>0</v>
      </c>
      <c r="H93" s="105"/>
    </row>
    <row r="94" spans="1:8" s="162" customFormat="1" ht="16.5" customHeight="1">
      <c r="A94" s="26" t="s">
        <v>1747</v>
      </c>
      <c r="B94" s="106">
        <f>Master!M92</f>
        <v>669981</v>
      </c>
      <c r="C94" s="107">
        <f>Master!AL92</f>
        <v>200000</v>
      </c>
      <c r="D94" s="108">
        <f>Master!AM92</f>
        <v>0</v>
      </c>
      <c r="E94" s="108">
        <f>Master!AO92</f>
        <v>250000</v>
      </c>
      <c r="F94" s="108">
        <f>Master!AP92</f>
        <v>30000</v>
      </c>
      <c r="G94" s="108">
        <f>Master!AQ92</f>
        <v>104000</v>
      </c>
      <c r="H94" s="105"/>
    </row>
    <row r="95" spans="1:8" s="162" customFormat="1" ht="16.5" customHeight="1">
      <c r="A95" s="26" t="s">
        <v>1752</v>
      </c>
      <c r="B95" s="106">
        <f>Master!M93</f>
        <v>571284</v>
      </c>
      <c r="C95" s="107">
        <f>Master!AL93</f>
        <v>200000</v>
      </c>
      <c r="D95" s="108">
        <f>Master!AM93</f>
        <v>28575</v>
      </c>
      <c r="E95" s="108">
        <f>Master!AO93</f>
        <v>250000</v>
      </c>
      <c r="F95" s="108">
        <f>Master!AP93</f>
        <v>0</v>
      </c>
      <c r="G95" s="108">
        <f>Master!AQ93</f>
        <v>0</v>
      </c>
      <c r="H95" s="105"/>
    </row>
    <row r="96" spans="1:8" s="162" customFormat="1" ht="16.5" customHeight="1">
      <c r="A96" s="29" t="s">
        <v>1352</v>
      </c>
      <c r="B96" s="106">
        <f>Master!M94</f>
        <v>1628862</v>
      </c>
      <c r="C96" s="107">
        <f>Master!AL94</f>
        <v>200000</v>
      </c>
      <c r="D96" s="108">
        <f>Master!AM94</f>
        <v>28575</v>
      </c>
      <c r="E96" s="108">
        <f>Master!AO94</f>
        <v>250000</v>
      </c>
      <c r="F96" s="108">
        <f>Master!AP94</f>
        <v>3750</v>
      </c>
      <c r="G96" s="108">
        <f>Master!AQ94</f>
        <v>0</v>
      </c>
      <c r="H96" s="105"/>
    </row>
    <row r="97" spans="1:8" s="162" customFormat="1" ht="16.5" customHeight="1">
      <c r="A97" s="29" t="s">
        <v>4181</v>
      </c>
      <c r="B97" s="106">
        <f>Master!M95</f>
        <v>112511</v>
      </c>
      <c r="C97" s="107">
        <f>Master!AL95</f>
        <v>200000</v>
      </c>
      <c r="D97" s="108">
        <f>Master!AM95</f>
        <v>0</v>
      </c>
      <c r="E97" s="108">
        <f>Master!AO95</f>
        <v>250000</v>
      </c>
      <c r="F97" s="108">
        <f>Master!AP95</f>
        <v>0</v>
      </c>
      <c r="G97" s="108">
        <f>Master!AQ95</f>
        <v>0</v>
      </c>
      <c r="H97" s="105"/>
    </row>
    <row r="98" spans="1:8" s="110" customFormat="1" ht="16.5" customHeight="1">
      <c r="A98" s="29" t="s">
        <v>4185</v>
      </c>
      <c r="B98" s="106">
        <f>Master!M96</f>
        <v>452135</v>
      </c>
      <c r="C98" s="107">
        <f>Master!AL96</f>
        <v>200000</v>
      </c>
      <c r="D98" s="108">
        <f>Master!AM96</f>
        <v>0</v>
      </c>
      <c r="E98" s="108">
        <f>Master!AO96</f>
        <v>250000</v>
      </c>
      <c r="F98" s="108">
        <f>Master!AP96</f>
        <v>0</v>
      </c>
      <c r="G98" s="108">
        <f>Master!AQ96</f>
        <v>0</v>
      </c>
      <c r="H98" s="105"/>
    </row>
    <row r="99" spans="1:8" s="162" customFormat="1" ht="16.5" customHeight="1">
      <c r="A99" s="29" t="s">
        <v>4171</v>
      </c>
      <c r="B99" s="106">
        <f>Master!M97</f>
        <v>78347</v>
      </c>
      <c r="C99" s="107">
        <f>Master!AL97</f>
        <v>200000</v>
      </c>
      <c r="D99" s="108">
        <f>Master!AM97</f>
        <v>10000</v>
      </c>
      <c r="E99" s="108">
        <f>Master!AO97</f>
        <v>250000</v>
      </c>
      <c r="F99" s="108">
        <f>Master!AP97</f>
        <v>0</v>
      </c>
      <c r="G99" s="108">
        <f>Master!AQ97</f>
        <v>0</v>
      </c>
      <c r="H99" s="105"/>
    </row>
    <row r="100" spans="1:8" s="162" customFormat="1" ht="16.5" customHeight="1">
      <c r="A100" s="29" t="s">
        <v>787</v>
      </c>
      <c r="B100" s="106">
        <f>Master!M98</f>
        <v>115526</v>
      </c>
      <c r="C100" s="107">
        <f>Master!AL98</f>
        <v>200000</v>
      </c>
      <c r="D100" s="108">
        <f>Master!AM98</f>
        <v>30000</v>
      </c>
      <c r="E100" s="108">
        <f>Master!AO98</f>
        <v>250000</v>
      </c>
      <c r="F100" s="108">
        <f>Master!AP98</f>
        <v>0</v>
      </c>
      <c r="G100" s="108">
        <f>Master!AQ98</f>
        <v>2000</v>
      </c>
      <c r="H100" s="105"/>
    </row>
    <row r="101" spans="1:8" s="162" customFormat="1" ht="16.5" customHeight="1">
      <c r="A101" s="29" t="s">
        <v>1363</v>
      </c>
      <c r="B101" s="106">
        <f>Master!M99</f>
        <v>1003726</v>
      </c>
      <c r="C101" s="107">
        <f>Master!AL99</f>
        <v>200000</v>
      </c>
      <c r="D101" s="108">
        <f>Master!AM99</f>
        <v>200000</v>
      </c>
      <c r="E101" s="108">
        <f>Master!AO99</f>
        <v>250000</v>
      </c>
      <c r="F101" s="108">
        <f>Master!AP99</f>
        <v>85500</v>
      </c>
      <c r="G101" s="108">
        <f>Master!AQ99</f>
        <v>0</v>
      </c>
      <c r="H101" s="105"/>
    </row>
    <row r="102" spans="1:8" s="110" customFormat="1" ht="16.5" customHeight="1">
      <c r="A102" s="29" t="s">
        <v>1256</v>
      </c>
      <c r="B102" s="106">
        <f>Master!M100</f>
        <v>950420</v>
      </c>
      <c r="C102" s="107">
        <f>Master!AL100</f>
        <v>200000</v>
      </c>
      <c r="D102" s="108">
        <f>Master!AM100</f>
        <v>0</v>
      </c>
      <c r="E102" s="108">
        <f>Master!AO100</f>
        <v>250000</v>
      </c>
      <c r="F102" s="108">
        <f>Master!AP100</f>
        <v>5000</v>
      </c>
      <c r="G102" s="108">
        <f>Master!AQ100</f>
        <v>0</v>
      </c>
      <c r="H102" s="105"/>
    </row>
    <row r="103" spans="1:8" s="162" customFormat="1" ht="16.5" customHeight="1">
      <c r="A103" s="29" t="s">
        <v>1259</v>
      </c>
      <c r="B103" s="106">
        <f>Master!M101</f>
        <v>816103</v>
      </c>
      <c r="C103" s="107">
        <f>Master!AL101</f>
        <v>200000</v>
      </c>
      <c r="D103" s="108">
        <f>Master!AM101</f>
        <v>10000</v>
      </c>
      <c r="E103" s="108">
        <f>Master!AO101</f>
        <v>250000</v>
      </c>
      <c r="F103" s="108">
        <f>Master!AP101</f>
        <v>0</v>
      </c>
      <c r="G103" s="108">
        <f>Master!AQ101</f>
        <v>0</v>
      </c>
      <c r="H103" s="105"/>
    </row>
    <row r="104" spans="1:8" s="162" customFormat="1" ht="16.5" customHeight="1">
      <c r="A104" s="29" t="s">
        <v>4295</v>
      </c>
      <c r="B104" s="106">
        <f>Master!M102</f>
        <v>556397</v>
      </c>
      <c r="C104" s="107">
        <f>Master!AL102</f>
        <v>200000</v>
      </c>
      <c r="D104" s="108">
        <f>Master!AM102</f>
        <v>15000</v>
      </c>
      <c r="E104" s="108">
        <f>Master!AO102</f>
        <v>250000</v>
      </c>
      <c r="F104" s="108">
        <f>Master!AP102</f>
        <v>0</v>
      </c>
      <c r="G104" s="108">
        <f>Master!AQ102</f>
        <v>5500</v>
      </c>
      <c r="H104" s="105"/>
    </row>
    <row r="105" spans="1:8" s="162" customFormat="1" ht="16.5" customHeight="1">
      <c r="A105" s="29" t="s">
        <v>4299</v>
      </c>
      <c r="B105" s="106">
        <f>Master!M103</f>
        <v>322801</v>
      </c>
      <c r="C105" s="107">
        <f>Master!AL103</f>
        <v>200000</v>
      </c>
      <c r="D105" s="108">
        <f>Master!AM103</f>
        <v>0</v>
      </c>
      <c r="E105" s="108">
        <f>Master!AO103</f>
        <v>250000</v>
      </c>
      <c r="F105" s="108">
        <f>Master!AP103</f>
        <v>0</v>
      </c>
      <c r="G105" s="108">
        <f>Master!AQ103</f>
        <v>0</v>
      </c>
      <c r="H105" s="105"/>
    </row>
    <row r="106" spans="1:8" s="162" customFormat="1" ht="16.5" customHeight="1">
      <c r="A106" s="29" t="s">
        <v>1366</v>
      </c>
      <c r="B106" s="106">
        <f>Master!M104</f>
        <v>23404</v>
      </c>
      <c r="C106" s="107">
        <f>Master!AL104</f>
        <v>200000</v>
      </c>
      <c r="D106" s="108">
        <f>Master!AM104</f>
        <v>0</v>
      </c>
      <c r="E106" s="108">
        <f>Master!AO104</f>
        <v>250000</v>
      </c>
      <c r="F106" s="108">
        <f>Master!AP104</f>
        <v>0</v>
      </c>
      <c r="G106" s="108">
        <f>Master!AQ104</f>
        <v>0</v>
      </c>
      <c r="H106" s="105"/>
    </row>
    <row r="107" spans="1:8" s="162" customFormat="1" ht="16.5" customHeight="1">
      <c r="A107" s="29" t="s">
        <v>4177</v>
      </c>
      <c r="B107" s="106">
        <f>Master!M105</f>
        <v>74911</v>
      </c>
      <c r="C107" s="107">
        <f>Master!AL105</f>
        <v>200000</v>
      </c>
      <c r="D107" s="108">
        <f>Master!AM105</f>
        <v>20000</v>
      </c>
      <c r="E107" s="108">
        <f>Master!AO105</f>
        <v>250000</v>
      </c>
      <c r="F107" s="108">
        <f>Master!AP105</f>
        <v>0</v>
      </c>
      <c r="G107" s="108">
        <f>Master!AQ105</f>
        <v>0</v>
      </c>
      <c r="H107" s="105"/>
    </row>
    <row r="108" spans="1:8" s="162" customFormat="1" ht="16.5" customHeight="1">
      <c r="A108" s="29" t="s">
        <v>4301</v>
      </c>
      <c r="B108" s="106">
        <f>Master!M106</f>
        <v>409898</v>
      </c>
      <c r="C108" s="107">
        <f>Master!AL106</f>
        <v>200000</v>
      </c>
      <c r="D108" s="108">
        <f>Master!AM106</f>
        <v>0</v>
      </c>
      <c r="E108" s="108">
        <f>Master!AO106</f>
        <v>250000</v>
      </c>
      <c r="F108" s="108">
        <f>Master!AP106</f>
        <v>476500</v>
      </c>
      <c r="G108" s="108">
        <f>Master!AQ106</f>
        <v>0</v>
      </c>
      <c r="H108" s="105"/>
    </row>
    <row r="109" spans="1:8" s="180" customFormat="1" ht="16.5" customHeight="1">
      <c r="A109" s="42" t="s">
        <v>609</v>
      </c>
      <c r="B109" s="176">
        <f>Master!M107</f>
        <v>107063</v>
      </c>
      <c r="C109" s="177">
        <f>Master!AL107</f>
        <v>200000</v>
      </c>
      <c r="D109" s="178">
        <f>Master!AM107</f>
        <v>0</v>
      </c>
      <c r="E109" s="178">
        <f>Master!AO107</f>
        <v>250000</v>
      </c>
      <c r="F109" s="178">
        <f>Master!AP107</f>
        <v>12500</v>
      </c>
      <c r="G109" s="108">
        <f>Master!AQ107</f>
        <v>0</v>
      </c>
      <c r="H109" s="179"/>
    </row>
    <row r="110" spans="1:8" s="162" customFormat="1" ht="16.5" customHeight="1">
      <c r="A110" s="29" t="s">
        <v>4308</v>
      </c>
      <c r="B110" s="106">
        <f>Master!M108</f>
        <v>1710579</v>
      </c>
      <c r="C110" s="107">
        <f>Master!AL108</f>
        <v>200000</v>
      </c>
      <c r="D110" s="108">
        <f>Master!AM108</f>
        <v>30000</v>
      </c>
      <c r="E110" s="108">
        <f>Master!AO108</f>
        <v>250000</v>
      </c>
      <c r="F110" s="108">
        <f>Master!AP108</f>
        <v>0</v>
      </c>
      <c r="G110" s="108">
        <f>Master!AQ108</f>
        <v>0</v>
      </c>
      <c r="H110" s="105"/>
    </row>
    <row r="111" spans="1:8" s="162" customFormat="1" ht="16.5" customHeight="1">
      <c r="A111" s="29" t="s">
        <v>4313</v>
      </c>
      <c r="B111" s="106">
        <f>Master!M109</f>
        <v>38943</v>
      </c>
      <c r="C111" s="107">
        <f>Master!AL109</f>
        <v>200000</v>
      </c>
      <c r="D111" s="108">
        <f>Master!AM109</f>
        <v>30000</v>
      </c>
      <c r="E111" s="108">
        <f>Master!AO109</f>
        <v>250000</v>
      </c>
      <c r="F111" s="108">
        <f>Master!AP109</f>
        <v>0</v>
      </c>
      <c r="G111" s="108">
        <f>Master!AQ109</f>
        <v>2000</v>
      </c>
      <c r="H111" s="105"/>
    </row>
    <row r="112" spans="1:8" s="162" customFormat="1" ht="16.5" customHeight="1">
      <c r="A112" s="29" t="s">
        <v>612</v>
      </c>
      <c r="B112" s="106">
        <f>Master!M110</f>
        <v>381133</v>
      </c>
      <c r="C112" s="107">
        <f>Master!AL110</f>
        <v>200000</v>
      </c>
      <c r="D112" s="108">
        <f>Master!AM110</f>
        <v>28575</v>
      </c>
      <c r="E112" s="108">
        <f>Master!AO110</f>
        <v>250000</v>
      </c>
      <c r="F112" s="108">
        <f>Master!AP110</f>
        <v>0</v>
      </c>
      <c r="G112" s="108">
        <f>Master!AQ110</f>
        <v>0</v>
      </c>
      <c r="H112" s="105"/>
    </row>
    <row r="113" spans="1:8" s="162" customFormat="1" ht="16.5" customHeight="1">
      <c r="A113" s="29" t="s">
        <v>614</v>
      </c>
      <c r="B113" s="106">
        <f>Master!M111</f>
        <v>62673</v>
      </c>
      <c r="C113" s="107">
        <f>Master!AL111</f>
        <v>200000</v>
      </c>
      <c r="D113" s="108">
        <f>Master!AM111</f>
        <v>20000</v>
      </c>
      <c r="E113" s="108">
        <f>Master!AO111</f>
        <v>250000</v>
      </c>
      <c r="F113" s="108">
        <f>Master!AP111</f>
        <v>0</v>
      </c>
      <c r="G113" s="108">
        <f>Master!AQ111</f>
        <v>0</v>
      </c>
      <c r="H113" s="105"/>
    </row>
    <row r="114" spans="1:8" s="162" customFormat="1" ht="16.5" customHeight="1">
      <c r="A114" s="26" t="s">
        <v>644</v>
      </c>
      <c r="B114" s="106">
        <f>Master!M112</f>
        <v>1376605</v>
      </c>
      <c r="C114" s="107">
        <f>Master!AL112</f>
        <v>200000</v>
      </c>
      <c r="D114" s="108">
        <f>Master!AM112</f>
        <v>28575</v>
      </c>
      <c r="E114" s="108">
        <f>Master!AO112</f>
        <v>250000</v>
      </c>
      <c r="F114" s="108">
        <f>Master!AP112</f>
        <v>0</v>
      </c>
      <c r="G114" s="108">
        <f>Master!AQ112</f>
        <v>0</v>
      </c>
      <c r="H114" s="105"/>
    </row>
    <row r="115" spans="1:8" s="162" customFormat="1" ht="16.5" customHeight="1">
      <c r="A115" s="29" t="s">
        <v>2129</v>
      </c>
      <c r="B115" s="106">
        <f>Master!M113</f>
        <v>712873</v>
      </c>
      <c r="C115" s="107">
        <f>Master!AL113</f>
        <v>200000</v>
      </c>
      <c r="D115" s="108">
        <f>Master!AM113</f>
        <v>0</v>
      </c>
      <c r="E115" s="108">
        <f>Master!AO113</f>
        <v>250000</v>
      </c>
      <c r="F115" s="108">
        <f>Master!AP113</f>
        <v>5000</v>
      </c>
      <c r="G115" s="108">
        <f>Master!AQ113</f>
        <v>0</v>
      </c>
      <c r="H115" s="105"/>
    </row>
    <row r="116" spans="1:8" s="162" customFormat="1" ht="16.5" customHeight="1">
      <c r="A116" s="29"/>
      <c r="B116" s="106"/>
      <c r="C116" s="107"/>
      <c r="D116" s="108"/>
      <c r="E116" s="108"/>
      <c r="F116" s="108"/>
      <c r="G116" s="108"/>
      <c r="H116" s="105"/>
    </row>
    <row r="117" spans="1:8" s="162" customFormat="1" ht="16.5" customHeight="1">
      <c r="A117" s="57" t="s">
        <v>1343</v>
      </c>
      <c r="B117" s="106"/>
      <c r="C117" s="107"/>
      <c r="D117" s="108"/>
      <c r="E117" s="108"/>
      <c r="F117" s="108"/>
      <c r="G117" s="108"/>
      <c r="H117" s="105"/>
    </row>
    <row r="118" spans="1:8" s="162" customFormat="1" ht="16.5" customHeight="1">
      <c r="A118" s="29" t="s">
        <v>4321</v>
      </c>
      <c r="B118" s="106">
        <f>Master!M116</f>
        <v>501849</v>
      </c>
      <c r="C118" s="107">
        <f>Master!AL116</f>
        <v>200000</v>
      </c>
      <c r="D118" s="108">
        <f>Master!AM116</f>
        <v>0</v>
      </c>
      <c r="E118" s="108">
        <f>Master!AO116</f>
        <v>250000</v>
      </c>
      <c r="F118" s="108">
        <f>Master!AP116</f>
        <v>0</v>
      </c>
      <c r="G118" s="108">
        <f>Master!AQ116</f>
        <v>0</v>
      </c>
      <c r="H118" s="105"/>
    </row>
    <row r="119" spans="1:8" s="162" customFormat="1" ht="16.5" customHeight="1">
      <c r="A119" s="29" t="s">
        <v>1140</v>
      </c>
      <c r="B119" s="106">
        <f>Master!M117</f>
        <v>280142</v>
      </c>
      <c r="C119" s="107">
        <f>Master!AL117</f>
        <v>200000</v>
      </c>
      <c r="D119" s="108">
        <f>Master!AM117</f>
        <v>28575</v>
      </c>
      <c r="E119" s="108">
        <f>Master!AO117</f>
        <v>250000</v>
      </c>
      <c r="F119" s="108">
        <f>Master!AP117</f>
        <v>0</v>
      </c>
      <c r="G119" s="108">
        <f>Master!AQ117</f>
        <v>0</v>
      </c>
      <c r="H119" s="105"/>
    </row>
    <row r="120" spans="1:8" s="180" customFormat="1" ht="16.5" customHeight="1">
      <c r="A120" s="125" t="s">
        <v>2114</v>
      </c>
      <c r="B120" s="176">
        <f>Master!M118</f>
        <v>229068</v>
      </c>
      <c r="C120" s="177">
        <f>Master!AL118</f>
        <v>200000</v>
      </c>
      <c r="D120" s="178">
        <f>Master!AM118</f>
        <v>0</v>
      </c>
      <c r="E120" s="178">
        <f>Master!AO118</f>
        <v>250000</v>
      </c>
      <c r="F120" s="178">
        <f>Master!AP118</f>
        <v>2500</v>
      </c>
      <c r="G120" s="108">
        <f>Master!AQ118</f>
        <v>0</v>
      </c>
      <c r="H120" s="179"/>
    </row>
    <row r="121" spans="1:8" s="162" customFormat="1" ht="16.5" customHeight="1">
      <c r="A121" s="29" t="s">
        <v>1146</v>
      </c>
      <c r="B121" s="106">
        <f>Master!M119</f>
        <v>259248</v>
      </c>
      <c r="C121" s="107">
        <f>Master!AL119</f>
        <v>200000</v>
      </c>
      <c r="D121" s="108">
        <f>Master!AM119</f>
        <v>28575</v>
      </c>
      <c r="E121" s="108">
        <f>Master!AO119</f>
        <v>250000</v>
      </c>
      <c r="F121" s="108">
        <f>Master!AP119</f>
        <v>0</v>
      </c>
      <c r="G121" s="108">
        <f>Master!AQ119</f>
        <v>2000</v>
      </c>
      <c r="H121" s="105"/>
    </row>
    <row r="122" spans="1:8" s="162" customFormat="1" ht="16.5" customHeight="1">
      <c r="A122" s="29" t="s">
        <v>1791</v>
      </c>
      <c r="B122" s="106">
        <f>Master!M120</f>
        <v>250051</v>
      </c>
      <c r="C122" s="107">
        <f>Master!AL120</f>
        <v>200000</v>
      </c>
      <c r="D122" s="108">
        <f>Master!AM120</f>
        <v>0</v>
      </c>
      <c r="E122" s="108">
        <f>Master!AO120</f>
        <v>250000</v>
      </c>
      <c r="F122" s="108">
        <f>Master!AP120</f>
        <v>0</v>
      </c>
      <c r="G122" s="108">
        <f>Master!AQ120</f>
        <v>0</v>
      </c>
      <c r="H122" s="105"/>
    </row>
    <row r="123" spans="1:8" s="162" customFormat="1" ht="16.5" customHeight="1">
      <c r="A123" s="29" t="s">
        <v>1796</v>
      </c>
      <c r="B123" s="106">
        <f>Master!M121</f>
        <v>42413</v>
      </c>
      <c r="C123" s="107">
        <f>Master!AL121</f>
        <v>200000</v>
      </c>
      <c r="D123" s="108">
        <f>Master!AM121</f>
        <v>0</v>
      </c>
      <c r="E123" s="108">
        <f>Master!AO121</f>
        <v>250000</v>
      </c>
      <c r="F123" s="108">
        <f>Master!AP121</f>
        <v>0</v>
      </c>
      <c r="G123" s="108">
        <f>Master!AQ121</f>
        <v>0</v>
      </c>
      <c r="H123" s="105"/>
    </row>
    <row r="124" spans="1:8" s="162" customFormat="1" ht="16.5" customHeight="1">
      <c r="A124" s="29" t="s">
        <v>1799</v>
      </c>
      <c r="B124" s="106">
        <f>Master!M122</f>
        <v>341669</v>
      </c>
      <c r="C124" s="107">
        <f>Master!AL122</f>
        <v>200000</v>
      </c>
      <c r="D124" s="108">
        <f>Master!AM122</f>
        <v>100000</v>
      </c>
      <c r="E124" s="108">
        <f>Master!AO122</f>
        <v>250000</v>
      </c>
      <c r="F124" s="108">
        <f>Master!AP122</f>
        <v>37500</v>
      </c>
      <c r="G124" s="108">
        <f>Master!AQ122</f>
        <v>0</v>
      </c>
      <c r="H124" s="105"/>
    </row>
    <row r="125" spans="1:8" s="162" customFormat="1" ht="16.5" customHeight="1">
      <c r="A125" s="29" t="s">
        <v>1801</v>
      </c>
      <c r="B125" s="106">
        <f>Master!M123</f>
        <v>69579</v>
      </c>
      <c r="C125" s="107">
        <f>Master!AL123</f>
        <v>200000</v>
      </c>
      <c r="D125" s="108">
        <f>Master!AM123</f>
        <v>0</v>
      </c>
      <c r="E125" s="108">
        <f>Master!AO123</f>
        <v>250000</v>
      </c>
      <c r="F125" s="108">
        <f>Master!AP123</f>
        <v>22500</v>
      </c>
      <c r="G125" s="108">
        <f>Master!AQ123</f>
        <v>0</v>
      </c>
      <c r="H125" s="105"/>
    </row>
    <row r="126" spans="1:8" s="162" customFormat="1" ht="16.5" customHeight="1">
      <c r="A126" s="29" t="s">
        <v>1804</v>
      </c>
      <c r="B126" s="106">
        <f>Master!M124</f>
        <v>383403</v>
      </c>
      <c r="C126" s="107">
        <f>Master!AL124</f>
        <v>200000</v>
      </c>
      <c r="D126" s="108">
        <f>Master!AM124</f>
        <v>30000</v>
      </c>
      <c r="E126" s="108">
        <f>Master!AO124</f>
        <v>250000</v>
      </c>
      <c r="F126" s="108">
        <f>Master!AP124</f>
        <v>20000</v>
      </c>
      <c r="G126" s="108">
        <f>Master!AQ124</f>
        <v>0</v>
      </c>
      <c r="H126" s="105"/>
    </row>
    <row r="127" spans="1:8" s="162" customFormat="1" ht="16.5" customHeight="1">
      <c r="A127" s="29" t="s">
        <v>102</v>
      </c>
      <c r="B127" s="106">
        <f>Master!M125</f>
        <v>225448</v>
      </c>
      <c r="C127" s="107">
        <f>Master!AL125</f>
        <v>200000</v>
      </c>
      <c r="D127" s="108">
        <f>Master!AM125</f>
        <v>0</v>
      </c>
      <c r="E127" s="108">
        <f>Master!AO125</f>
        <v>250000</v>
      </c>
      <c r="F127" s="108">
        <f>Master!AP125</f>
        <v>0</v>
      </c>
      <c r="G127" s="108">
        <f>Master!AQ125</f>
        <v>0</v>
      </c>
      <c r="H127" s="105"/>
    </row>
    <row r="128" spans="1:8" s="180" customFormat="1" ht="16.5" customHeight="1">
      <c r="A128" s="125" t="s">
        <v>3790</v>
      </c>
      <c r="B128" s="176">
        <f>Master!M126</f>
        <v>31765</v>
      </c>
      <c r="C128" s="177">
        <f>Master!AL126</f>
        <v>200000</v>
      </c>
      <c r="D128" s="178">
        <f>Master!AM126</f>
        <v>0</v>
      </c>
      <c r="E128" s="178">
        <f>Master!AO126</f>
        <v>250000</v>
      </c>
      <c r="F128" s="178">
        <f>Master!AP126</f>
        <v>0</v>
      </c>
      <c r="G128" s="108">
        <f>Master!AQ126</f>
        <v>0</v>
      </c>
      <c r="H128" s="179"/>
    </row>
    <row r="129" spans="1:8" s="162" customFormat="1" ht="16.5" customHeight="1">
      <c r="A129" s="29" t="s">
        <v>1358</v>
      </c>
      <c r="B129" s="106">
        <f>Master!M127</f>
        <v>40392</v>
      </c>
      <c r="C129" s="107">
        <f>Master!AL127</f>
        <v>200000</v>
      </c>
      <c r="D129" s="108">
        <f>Master!AM127</f>
        <v>0</v>
      </c>
      <c r="E129" s="108">
        <f>Master!AO127</f>
        <v>250000</v>
      </c>
      <c r="F129" s="108">
        <f>Master!AP127</f>
        <v>0</v>
      </c>
      <c r="G129" s="108">
        <f>Master!AQ127</f>
        <v>0</v>
      </c>
      <c r="H129" s="105"/>
    </row>
    <row r="130" spans="1:8" s="162" customFormat="1" ht="16.5" customHeight="1">
      <c r="A130" s="29" t="s">
        <v>1376</v>
      </c>
      <c r="B130" s="106">
        <f>Master!M128</f>
        <v>803362</v>
      </c>
      <c r="C130" s="107">
        <f>Master!AL128</f>
        <v>200000</v>
      </c>
      <c r="D130" s="108">
        <f>Master!AM128</f>
        <v>30000</v>
      </c>
      <c r="E130" s="108">
        <f>Master!AO128</f>
        <v>250000</v>
      </c>
      <c r="F130" s="108">
        <f>Master!AP128</f>
        <v>0</v>
      </c>
      <c r="G130" s="108">
        <f>Master!AQ128</f>
        <v>0</v>
      </c>
      <c r="H130" s="105"/>
    </row>
    <row r="131" spans="1:8" s="162" customFormat="1" ht="16.5" customHeight="1">
      <c r="A131" s="29" t="s">
        <v>606</v>
      </c>
      <c r="B131" s="106">
        <f>Master!M129</f>
        <v>137623</v>
      </c>
      <c r="C131" s="107">
        <f>Master!AL129</f>
        <v>200000</v>
      </c>
      <c r="D131" s="108">
        <f>Master!AM129</f>
        <v>0</v>
      </c>
      <c r="E131" s="108">
        <f>Master!AO129</f>
        <v>250000</v>
      </c>
      <c r="F131" s="108">
        <f>Master!AP129</f>
        <v>0</v>
      </c>
      <c r="G131" s="108">
        <f>Master!AQ129</f>
        <v>0</v>
      </c>
      <c r="H131" s="105"/>
    </row>
    <row r="132" spans="1:8" s="162" customFormat="1" ht="16.5" customHeight="1">
      <c r="A132" s="29" t="s">
        <v>2164</v>
      </c>
      <c r="B132" s="106">
        <f>Master!M130</f>
        <v>301734</v>
      </c>
      <c r="C132" s="107">
        <f>Master!AL130</f>
        <v>200000</v>
      </c>
      <c r="D132" s="108">
        <f>Master!AM130</f>
        <v>0</v>
      </c>
      <c r="E132" s="108">
        <f>Master!AO130</f>
        <v>250000</v>
      </c>
      <c r="F132" s="108">
        <f>Master!AP130</f>
        <v>0</v>
      </c>
      <c r="G132" s="108">
        <f>Master!AQ130</f>
        <v>0</v>
      </c>
      <c r="H132" s="105"/>
    </row>
    <row r="133" spans="1:8" s="162" customFormat="1" ht="16.5" customHeight="1">
      <c r="A133" s="26" t="s">
        <v>1383</v>
      </c>
      <c r="B133" s="106">
        <f>Master!M131</f>
        <v>561394</v>
      </c>
      <c r="C133" s="107">
        <f>Master!AL131</f>
        <v>200000</v>
      </c>
      <c r="D133" s="108">
        <f>Master!AM131</f>
        <v>28575</v>
      </c>
      <c r="E133" s="108">
        <f>Master!AO131</f>
        <v>250000</v>
      </c>
      <c r="F133" s="108">
        <f>Master!AP131</f>
        <v>0</v>
      </c>
      <c r="G133" s="108">
        <f>Master!AQ131</f>
        <v>0</v>
      </c>
      <c r="H133" s="105"/>
    </row>
    <row r="134" spans="1:8" s="162" customFormat="1" ht="16.5" customHeight="1">
      <c r="A134" s="29" t="s">
        <v>2524</v>
      </c>
      <c r="B134" s="106">
        <f>Master!M132</f>
        <v>143566</v>
      </c>
      <c r="C134" s="107">
        <f>Master!AL132</f>
        <v>200000</v>
      </c>
      <c r="D134" s="108">
        <f>Master!AM132</f>
        <v>30000</v>
      </c>
      <c r="E134" s="108">
        <f>Master!AO132</f>
        <v>250000</v>
      </c>
      <c r="F134" s="108">
        <f>Master!AP132</f>
        <v>0</v>
      </c>
      <c r="G134" s="108">
        <f>Master!AQ132</f>
        <v>2000</v>
      </c>
      <c r="H134" s="105"/>
    </row>
    <row r="135" spans="1:8" s="162" customFormat="1" ht="16.5" customHeight="1">
      <c r="A135" s="29" t="s">
        <v>1825</v>
      </c>
      <c r="B135" s="106">
        <f>Master!M133</f>
        <v>52722</v>
      </c>
      <c r="C135" s="107">
        <f>Master!AL133</f>
        <v>200000</v>
      </c>
      <c r="D135" s="108">
        <f>Master!AM133</f>
        <v>0</v>
      </c>
      <c r="E135" s="108">
        <f>Master!AO133</f>
        <v>250000</v>
      </c>
      <c r="F135" s="108">
        <f>Master!AP133</f>
        <v>0</v>
      </c>
      <c r="G135" s="108">
        <f>Master!AQ133</f>
        <v>0</v>
      </c>
      <c r="H135" s="105"/>
    </row>
    <row r="136" spans="1:8" s="162" customFormat="1" ht="16.5" customHeight="1">
      <c r="A136" s="29" t="s">
        <v>3393</v>
      </c>
      <c r="B136" s="106">
        <f>Master!M134</f>
        <v>279482</v>
      </c>
      <c r="C136" s="107">
        <f>Master!AL134</f>
        <v>200000</v>
      </c>
      <c r="D136" s="108">
        <f>Master!AM134</f>
        <v>0</v>
      </c>
      <c r="E136" s="108">
        <f>Master!AO134</f>
        <v>250000</v>
      </c>
      <c r="F136" s="108">
        <f>Master!AP134</f>
        <v>0</v>
      </c>
      <c r="G136" s="108">
        <f>Master!AQ134</f>
        <v>0</v>
      </c>
      <c r="H136" s="105"/>
    </row>
    <row r="137" spans="1:8" s="162" customFormat="1" ht="16.5" customHeight="1">
      <c r="A137" s="29"/>
      <c r="B137" s="106"/>
      <c r="C137" s="107"/>
      <c r="D137" s="108"/>
      <c r="E137" s="108"/>
      <c r="F137" s="108"/>
      <c r="G137" s="108"/>
      <c r="H137" s="105"/>
    </row>
    <row r="138" spans="1:8" s="162" customFormat="1" ht="16.5" customHeight="1">
      <c r="A138" s="27" t="s">
        <v>819</v>
      </c>
      <c r="B138" s="106"/>
      <c r="C138" s="107"/>
      <c r="D138" s="108"/>
      <c r="E138" s="108"/>
      <c r="F138" s="108"/>
      <c r="G138" s="108"/>
      <c r="H138" s="105"/>
    </row>
    <row r="139" spans="1:8" s="180" customFormat="1" ht="16.5" customHeight="1">
      <c r="A139" s="125" t="s">
        <v>931</v>
      </c>
      <c r="B139" s="176">
        <f>Master!M137</f>
        <v>35507</v>
      </c>
      <c r="C139" s="177">
        <f>Master!AL137</f>
        <v>200000</v>
      </c>
      <c r="D139" s="178">
        <f>Master!AM137</f>
        <v>0</v>
      </c>
      <c r="E139" s="178">
        <f>Master!AO137</f>
        <v>250000</v>
      </c>
      <c r="F139" s="178">
        <f>Master!AP137</f>
        <v>0</v>
      </c>
      <c r="G139" s="108">
        <f>Master!AQ137</f>
        <v>0</v>
      </c>
      <c r="H139" s="179"/>
    </row>
    <row r="140" spans="1:8" s="162" customFormat="1" ht="16.5" customHeight="1">
      <c r="A140" s="13" t="s">
        <v>2859</v>
      </c>
      <c r="B140" s="106">
        <f>Master!M138</f>
        <v>206753</v>
      </c>
      <c r="C140" s="107">
        <f>Master!AL138</f>
        <v>200000</v>
      </c>
      <c r="D140" s="108">
        <f>Master!AM138</f>
        <v>0</v>
      </c>
      <c r="E140" s="108">
        <f>Master!AO138</f>
        <v>250000</v>
      </c>
      <c r="F140" s="108">
        <f>Master!AP138</f>
        <v>0</v>
      </c>
      <c r="G140" s="108">
        <f>Master!AQ138</f>
        <v>5000</v>
      </c>
      <c r="H140" s="105"/>
    </row>
    <row r="141" spans="1:8" s="112" customFormat="1" ht="16.5" customHeight="1">
      <c r="A141" s="29" t="s">
        <v>3780</v>
      </c>
      <c r="B141" s="106">
        <f>Master!M139</f>
        <v>151447</v>
      </c>
      <c r="C141" s="107">
        <f>Master!AL139</f>
        <v>200000</v>
      </c>
      <c r="D141" s="108">
        <f>Master!AM139</f>
        <v>25000</v>
      </c>
      <c r="E141" s="108">
        <f>Master!AO139</f>
        <v>250000</v>
      </c>
      <c r="F141" s="108">
        <f>Master!AP139</f>
        <v>0</v>
      </c>
      <c r="G141" s="108">
        <f>Master!AQ139</f>
        <v>0</v>
      </c>
      <c r="H141" s="105"/>
    </row>
    <row r="142" spans="1:8" s="162" customFormat="1" ht="16.5" customHeight="1">
      <c r="A142" s="29" t="s">
        <v>830</v>
      </c>
      <c r="B142" s="106">
        <f>Master!M140</f>
        <v>78466</v>
      </c>
      <c r="C142" s="107">
        <f>Master!AL140</f>
        <v>200000</v>
      </c>
      <c r="D142" s="108">
        <f>Master!AM140</f>
        <v>0</v>
      </c>
      <c r="E142" s="108">
        <f>Master!AO140</f>
        <v>250000</v>
      </c>
      <c r="F142" s="108">
        <f>Master!AP140</f>
        <v>7500</v>
      </c>
      <c r="G142" s="108">
        <f>Master!AQ140</f>
        <v>4000</v>
      </c>
      <c r="H142" s="105"/>
    </row>
    <row r="143" spans="1:8" s="112" customFormat="1" ht="16.5" customHeight="1">
      <c r="A143" s="29" t="s">
        <v>3782</v>
      </c>
      <c r="B143" s="106">
        <f>Master!M141</f>
        <v>6459</v>
      </c>
      <c r="C143" s="107">
        <f>Master!AL141</f>
        <v>200000</v>
      </c>
      <c r="D143" s="108">
        <f>Master!AM141</f>
        <v>0</v>
      </c>
      <c r="E143" s="108">
        <f>Master!AO141</f>
        <v>250000</v>
      </c>
      <c r="F143" s="108">
        <f>Master!AP141</f>
        <v>0</v>
      </c>
      <c r="G143" s="108">
        <f>Master!AQ141</f>
        <v>0</v>
      </c>
      <c r="H143" s="105"/>
    </row>
    <row r="144" spans="1:8" s="162" customFormat="1" ht="16.5" customHeight="1">
      <c r="A144" s="29" t="s">
        <v>3784</v>
      </c>
      <c r="B144" s="106">
        <f>Master!M142</f>
        <v>328351</v>
      </c>
      <c r="C144" s="107">
        <f>Master!AL142</f>
        <v>200000</v>
      </c>
      <c r="D144" s="108">
        <f>Master!AM142</f>
        <v>0</v>
      </c>
      <c r="E144" s="108">
        <f>Master!AO142</f>
        <v>250000</v>
      </c>
      <c r="F144" s="108">
        <f>Master!AP142</f>
        <v>0</v>
      </c>
      <c r="G144" s="108">
        <f>Master!AQ142</f>
        <v>0</v>
      </c>
      <c r="H144" s="105"/>
    </row>
    <row r="145" spans="1:8" s="162" customFormat="1" ht="16.5" customHeight="1">
      <c r="A145" s="29"/>
      <c r="B145" s="106"/>
      <c r="C145" s="107"/>
      <c r="D145" s="108"/>
      <c r="E145" s="108"/>
      <c r="F145" s="108"/>
      <c r="G145" s="108"/>
      <c r="H145" s="105"/>
    </row>
    <row r="146" spans="1:8" s="162" customFormat="1" ht="16.5" customHeight="1">
      <c r="A146" s="57" t="s">
        <v>832</v>
      </c>
      <c r="B146" s="106"/>
      <c r="C146" s="107"/>
      <c r="D146" s="108"/>
      <c r="E146" s="108"/>
      <c r="F146" s="108"/>
      <c r="G146" s="108"/>
      <c r="H146" s="105"/>
    </row>
    <row r="147" spans="1:8" s="162" customFormat="1" ht="16.5" customHeight="1">
      <c r="A147" s="26" t="s">
        <v>836</v>
      </c>
      <c r="B147" s="106">
        <f>Master!M145</f>
        <v>839419</v>
      </c>
      <c r="C147" s="107">
        <f>Master!AL145</f>
        <v>200000</v>
      </c>
      <c r="D147" s="108">
        <f>Master!AM145</f>
        <v>28575</v>
      </c>
      <c r="E147" s="108">
        <f>Master!AO145</f>
        <v>250000</v>
      </c>
      <c r="F147" s="108">
        <f>Master!AP145</f>
        <v>0</v>
      </c>
      <c r="G147" s="108">
        <f>Master!AQ145</f>
        <v>0</v>
      </c>
      <c r="H147" s="105"/>
    </row>
    <row r="148" spans="1:8" s="162" customFormat="1" ht="16.5" customHeight="1">
      <c r="A148" s="29" t="s">
        <v>3732</v>
      </c>
      <c r="B148" s="106">
        <f>Master!M146</f>
        <v>7044</v>
      </c>
      <c r="C148" s="107">
        <f>Master!AL146</f>
        <v>200000</v>
      </c>
      <c r="D148" s="108">
        <f>Master!AM146</f>
        <v>0</v>
      </c>
      <c r="E148" s="108">
        <f>Master!AO146</f>
        <v>250000</v>
      </c>
      <c r="F148" s="108">
        <f>Master!AP146</f>
        <v>0</v>
      </c>
      <c r="G148" s="108">
        <f>Master!AQ146</f>
        <v>0</v>
      </c>
      <c r="H148" s="105"/>
    </row>
    <row r="149" spans="1:8" s="180" customFormat="1" ht="16.5" customHeight="1">
      <c r="A149" s="125" t="s">
        <v>3713</v>
      </c>
      <c r="B149" s="176">
        <f>Master!M147</f>
        <v>61944</v>
      </c>
      <c r="C149" s="177">
        <f>Master!AL147</f>
        <v>200000</v>
      </c>
      <c r="D149" s="178">
        <f>Master!AM147</f>
        <v>0</v>
      </c>
      <c r="E149" s="178">
        <f>Master!AO147</f>
        <v>250000</v>
      </c>
      <c r="F149" s="178">
        <f>Master!AP147</f>
        <v>20000</v>
      </c>
      <c r="G149" s="108">
        <f>Master!AQ147</f>
        <v>14000</v>
      </c>
      <c r="H149" s="179"/>
    </row>
    <row r="150" spans="1:8" s="112" customFormat="1" ht="20.25" customHeight="1">
      <c r="A150" s="29" t="s">
        <v>2422</v>
      </c>
      <c r="B150" s="106">
        <f>Master!M148</f>
        <v>324864</v>
      </c>
      <c r="C150" s="107">
        <f>Master!AL148</f>
        <v>200000</v>
      </c>
      <c r="D150" s="108">
        <f>Master!AM148</f>
        <v>28575</v>
      </c>
      <c r="E150" s="108">
        <f>Master!AO148</f>
        <v>250000</v>
      </c>
      <c r="F150" s="108">
        <f>Master!AP148</f>
        <v>0</v>
      </c>
      <c r="G150" s="108">
        <f>Master!AQ148</f>
        <v>0</v>
      </c>
      <c r="H150" s="105"/>
    </row>
    <row r="151" spans="1:8" s="110" customFormat="1" ht="16.5" customHeight="1">
      <c r="A151" s="29" t="s">
        <v>3718</v>
      </c>
      <c r="B151" s="106">
        <f>Master!M149</f>
        <v>630557</v>
      </c>
      <c r="C151" s="107">
        <f>Master!AL149</f>
        <v>200000</v>
      </c>
      <c r="D151" s="108">
        <f>Master!AM149</f>
        <v>0</v>
      </c>
      <c r="E151" s="108">
        <f>Master!AO149</f>
        <v>250000</v>
      </c>
      <c r="F151" s="108">
        <f>Master!AP149</f>
        <v>0</v>
      </c>
      <c r="G151" s="108">
        <f>Master!AQ149</f>
        <v>0</v>
      </c>
      <c r="H151" s="105"/>
    </row>
    <row r="152" spans="1:8" s="162" customFormat="1" ht="16.5" customHeight="1">
      <c r="A152" s="29" t="s">
        <v>3720</v>
      </c>
      <c r="B152" s="106">
        <f>Master!M150</f>
        <v>173203</v>
      </c>
      <c r="C152" s="107">
        <f>Master!AL150</f>
        <v>200000</v>
      </c>
      <c r="D152" s="108">
        <f>Master!AM150</f>
        <v>0</v>
      </c>
      <c r="E152" s="108">
        <f>Master!AO150</f>
        <v>250000</v>
      </c>
      <c r="F152" s="108">
        <f>Master!AP150</f>
        <v>0</v>
      </c>
      <c r="G152" s="108">
        <f>Master!AQ150</f>
        <v>0</v>
      </c>
      <c r="H152" s="105"/>
    </row>
    <row r="153" spans="1:8" s="162" customFormat="1" ht="16.5" customHeight="1">
      <c r="A153" s="26" t="s">
        <v>3263</v>
      </c>
      <c r="B153" s="106">
        <f>Master!M151</f>
        <v>133630</v>
      </c>
      <c r="C153" s="107">
        <f>Master!AL151</f>
        <v>200000</v>
      </c>
      <c r="D153" s="108">
        <f>Master!AM151</f>
        <v>0</v>
      </c>
      <c r="E153" s="108">
        <f>Master!AO151</f>
        <v>250000</v>
      </c>
      <c r="F153" s="108">
        <f>Master!AP151</f>
        <v>7500</v>
      </c>
      <c r="G153" s="108">
        <f>Master!AQ151</f>
        <v>0</v>
      </c>
      <c r="H153" s="105"/>
    </row>
    <row r="154" spans="1:8" s="162" customFormat="1" ht="16.5" customHeight="1">
      <c r="A154" s="29" t="s">
        <v>3265</v>
      </c>
      <c r="B154" s="106">
        <f>Master!M152</f>
        <v>109729</v>
      </c>
      <c r="C154" s="107">
        <f>Master!AL152</f>
        <v>200000</v>
      </c>
      <c r="D154" s="108">
        <f>Master!AM152</f>
        <v>0</v>
      </c>
      <c r="E154" s="108">
        <f>Master!AO152</f>
        <v>250000</v>
      </c>
      <c r="F154" s="108">
        <f>Master!AP152</f>
        <v>0</v>
      </c>
      <c r="G154" s="108">
        <f>Master!AQ152</f>
        <v>0</v>
      </c>
      <c r="H154" s="105"/>
    </row>
    <row r="155" spans="1:8" s="112" customFormat="1" ht="16.5" customHeight="1">
      <c r="A155" s="29" t="s">
        <v>1708</v>
      </c>
      <c r="B155" s="106">
        <f>Master!M153</f>
        <v>31033</v>
      </c>
      <c r="C155" s="107">
        <f>Master!AL153</f>
        <v>200000</v>
      </c>
      <c r="D155" s="108">
        <f>Master!AM153</f>
        <v>0</v>
      </c>
      <c r="E155" s="108">
        <f>Master!AO153</f>
        <v>250000</v>
      </c>
      <c r="F155" s="108">
        <f>Master!AP153</f>
        <v>0</v>
      </c>
      <c r="G155" s="108">
        <f>Master!AQ153</f>
        <v>0</v>
      </c>
      <c r="H155" s="105"/>
    </row>
    <row r="156" spans="1:8" s="112" customFormat="1" ht="16.5" customHeight="1">
      <c r="A156" s="29" t="s">
        <v>3792</v>
      </c>
      <c r="B156" s="106">
        <f>Master!M154</f>
        <v>31500</v>
      </c>
      <c r="C156" s="107">
        <f>Master!AL154</f>
        <v>200000</v>
      </c>
      <c r="D156" s="108">
        <f>Master!AM154</f>
        <v>0</v>
      </c>
      <c r="E156" s="108">
        <f>Master!AO154</f>
        <v>250000</v>
      </c>
      <c r="F156" s="108">
        <f>Master!AP154</f>
        <v>0</v>
      </c>
      <c r="G156" s="108">
        <f>Master!AQ154</f>
        <v>0</v>
      </c>
      <c r="H156" s="105"/>
    </row>
    <row r="157" spans="1:8" s="162" customFormat="1" ht="16.5" customHeight="1">
      <c r="A157" s="29" t="s">
        <v>3795</v>
      </c>
      <c r="B157" s="106">
        <f>Master!M155</f>
        <v>8920</v>
      </c>
      <c r="C157" s="107">
        <f>Master!AL155</f>
        <v>200000</v>
      </c>
      <c r="D157" s="108">
        <f>Master!AM155</f>
        <v>0</v>
      </c>
      <c r="E157" s="108">
        <f>Master!AO155</f>
        <v>250000</v>
      </c>
      <c r="F157" s="108">
        <f>Master!AP155</f>
        <v>0</v>
      </c>
      <c r="G157" s="108">
        <f>Master!AQ155</f>
        <v>0</v>
      </c>
      <c r="H157" s="105"/>
    </row>
    <row r="158" spans="1:8" s="162" customFormat="1" ht="16.5" customHeight="1">
      <c r="A158" s="29" t="s">
        <v>1762</v>
      </c>
      <c r="B158" s="106">
        <f>Master!M156</f>
        <v>119374</v>
      </c>
      <c r="C158" s="107">
        <f>Master!AL156</f>
        <v>200000</v>
      </c>
      <c r="D158" s="108">
        <f>Master!AM156</f>
        <v>0</v>
      </c>
      <c r="E158" s="108">
        <f>Master!AO156</f>
        <v>250000</v>
      </c>
      <c r="F158" s="108">
        <f>Master!AP156</f>
        <v>0</v>
      </c>
      <c r="G158" s="108">
        <f>Master!AQ156</f>
        <v>0</v>
      </c>
      <c r="H158" s="105"/>
    </row>
    <row r="159" spans="1:8" s="162" customFormat="1" ht="16.5" customHeight="1">
      <c r="A159" s="26" t="s">
        <v>1766</v>
      </c>
      <c r="B159" s="106">
        <f>Master!M157</f>
        <v>219454</v>
      </c>
      <c r="C159" s="107">
        <f>Master!AL157</f>
        <v>200000</v>
      </c>
      <c r="D159" s="108">
        <f>Master!AM157</f>
        <v>25000</v>
      </c>
      <c r="E159" s="108">
        <f>Master!AO157</f>
        <v>250000</v>
      </c>
      <c r="F159" s="108">
        <f>Master!AP157</f>
        <v>0</v>
      </c>
      <c r="G159" s="108">
        <f>Master!AQ157</f>
        <v>0</v>
      </c>
      <c r="H159" s="105"/>
    </row>
    <row r="160" spans="1:8" s="180" customFormat="1" ht="16.5" customHeight="1">
      <c r="A160" s="125" t="s">
        <v>3493</v>
      </c>
      <c r="B160" s="176">
        <f>Master!M158</f>
        <v>11693</v>
      </c>
      <c r="C160" s="183">
        <f>Master!AL158</f>
        <v>200000</v>
      </c>
      <c r="D160" s="178">
        <f>Master!AM158</f>
        <v>0</v>
      </c>
      <c r="E160" s="178">
        <f>Master!AO158</f>
        <v>250000</v>
      </c>
      <c r="F160" s="178">
        <f>Master!AP158</f>
        <v>0</v>
      </c>
      <c r="G160" s="108">
        <f>Master!AQ158</f>
        <v>0</v>
      </c>
      <c r="H160" s="179"/>
    </row>
    <row r="161" spans="1:8" s="180" customFormat="1" ht="16.5" customHeight="1">
      <c r="A161" s="42" t="s">
        <v>3797</v>
      </c>
      <c r="B161" s="176">
        <f>Master!M159</f>
        <v>50122</v>
      </c>
      <c r="C161" s="183">
        <f>Master!AL159</f>
        <v>200000</v>
      </c>
      <c r="D161" s="178">
        <f>Master!AM159</f>
        <v>0</v>
      </c>
      <c r="E161" s="178">
        <f>Master!AO159</f>
        <v>250000</v>
      </c>
      <c r="F161" s="178">
        <f>Master!AP159</f>
        <v>0</v>
      </c>
      <c r="G161" s="108">
        <f>Master!AQ159</f>
        <v>0</v>
      </c>
      <c r="H161" s="179"/>
    </row>
    <row r="162" spans="1:8" s="162" customFormat="1" ht="16.5" customHeight="1">
      <c r="A162" s="26" t="s">
        <v>4269</v>
      </c>
      <c r="B162" s="106">
        <f>Master!M160</f>
        <v>971440</v>
      </c>
      <c r="C162" s="153">
        <f>Master!AL160</f>
        <v>200000</v>
      </c>
      <c r="D162" s="108">
        <f>Master!AM160</f>
        <v>0</v>
      </c>
      <c r="E162" s="108">
        <f>Master!AO160</f>
        <v>250000</v>
      </c>
      <c r="F162" s="108">
        <f>Master!AP160</f>
        <v>0</v>
      </c>
      <c r="G162" s="108">
        <f>Master!AQ160</f>
        <v>0</v>
      </c>
      <c r="H162" s="105"/>
    </row>
    <row r="163" spans="1:8" s="180" customFormat="1" ht="16.5" customHeight="1">
      <c r="A163" s="125" t="s">
        <v>3799</v>
      </c>
      <c r="B163" s="176">
        <f>Master!M161</f>
        <v>55489</v>
      </c>
      <c r="C163" s="183">
        <f>Master!AL161</f>
        <v>200000</v>
      </c>
      <c r="D163" s="178">
        <f>Master!AM161</f>
        <v>0</v>
      </c>
      <c r="E163" s="178">
        <f>Master!AO161</f>
        <v>250000</v>
      </c>
      <c r="F163" s="178">
        <f>Master!AP161</f>
        <v>5000</v>
      </c>
      <c r="G163" s="108">
        <f>Master!AQ161</f>
        <v>0</v>
      </c>
      <c r="H163" s="179"/>
    </row>
    <row r="164" spans="1:8" s="180" customFormat="1" ht="16.5" customHeight="1">
      <c r="A164" s="125" t="s">
        <v>4174</v>
      </c>
      <c r="B164" s="176">
        <f>Master!M162</f>
        <v>259211</v>
      </c>
      <c r="C164" s="183">
        <f>Master!AL162</f>
        <v>200000</v>
      </c>
      <c r="D164" s="178">
        <f>Master!AM162</f>
        <v>0</v>
      </c>
      <c r="E164" s="178">
        <f>Master!AO162</f>
        <v>100000</v>
      </c>
      <c r="F164" s="178">
        <f>Master!AP162</f>
        <v>0</v>
      </c>
      <c r="G164" s="108">
        <f>Master!AQ162</f>
        <v>0</v>
      </c>
      <c r="H164" s="179"/>
    </row>
    <row r="165" spans="1:8" s="162" customFormat="1" ht="16.5" customHeight="1">
      <c r="A165" s="26" t="s">
        <v>2167</v>
      </c>
      <c r="B165" s="106">
        <f>Master!M163</f>
        <v>373676</v>
      </c>
      <c r="C165" s="107">
        <f>Master!AL163</f>
        <v>200000</v>
      </c>
      <c r="D165" s="108">
        <f>Master!AM163</f>
        <v>12500</v>
      </c>
      <c r="E165" s="108">
        <f>Master!AO163</f>
        <v>250000</v>
      </c>
      <c r="F165" s="108">
        <f>Master!AP163</f>
        <v>15000</v>
      </c>
      <c r="G165" s="108">
        <f>Master!AQ163</f>
        <v>0</v>
      </c>
      <c r="H165" s="105"/>
    </row>
    <row r="166" spans="1:8" s="162" customFormat="1" ht="16.5" customHeight="1">
      <c r="A166" s="29" t="s">
        <v>2171</v>
      </c>
      <c r="B166" s="106">
        <f>Master!M164</f>
        <v>98730</v>
      </c>
      <c r="C166" s="107">
        <f>Master!AL164</f>
        <v>200000</v>
      </c>
      <c r="D166" s="108">
        <f>Master!AM164</f>
        <v>15000</v>
      </c>
      <c r="E166" s="108">
        <f>Master!AO164</f>
        <v>250000</v>
      </c>
      <c r="F166" s="108">
        <f>Master!AP164</f>
        <v>0</v>
      </c>
      <c r="G166" s="108">
        <f>Master!AQ164</f>
        <v>0</v>
      </c>
      <c r="H166" s="105"/>
    </row>
    <row r="167" spans="1:8" s="162" customFormat="1" ht="16.5" customHeight="1">
      <c r="A167" s="13" t="s">
        <v>2174</v>
      </c>
      <c r="B167" s="106">
        <f>Master!M165</f>
        <v>14608</v>
      </c>
      <c r="C167" s="107">
        <f>Master!AL165</f>
        <v>200000</v>
      </c>
      <c r="D167" s="108">
        <f>Master!AM165</f>
        <v>0</v>
      </c>
      <c r="E167" s="108">
        <f>Master!AO165</f>
        <v>250000</v>
      </c>
      <c r="F167" s="108">
        <f>Master!AP165</f>
        <v>0</v>
      </c>
      <c r="G167" s="108">
        <f>Master!AQ165</f>
        <v>0</v>
      </c>
      <c r="H167" s="105"/>
    </row>
    <row r="168" spans="1:8" s="112" customFormat="1" ht="16.5" customHeight="1">
      <c r="A168" s="13" t="s">
        <v>2177</v>
      </c>
      <c r="B168" s="106">
        <f>Master!M166</f>
        <v>179021</v>
      </c>
      <c r="C168" s="107">
        <f>Master!AL166</f>
        <v>200000</v>
      </c>
      <c r="D168" s="108">
        <f>Master!AM166</f>
        <v>0</v>
      </c>
      <c r="E168" s="108">
        <f>Master!AO166</f>
        <v>250000</v>
      </c>
      <c r="F168" s="108">
        <f>Master!AP166</f>
        <v>7500</v>
      </c>
      <c r="G168" s="108">
        <f>Master!AQ166</f>
        <v>0</v>
      </c>
      <c r="H168" s="105"/>
    </row>
    <row r="169" spans="1:8" s="162" customFormat="1" ht="16.5" customHeight="1">
      <c r="A169" s="13" t="s">
        <v>1732</v>
      </c>
      <c r="B169" s="106">
        <f>Master!M167</f>
        <v>49088</v>
      </c>
      <c r="C169" s="107">
        <f>Master!AL167</f>
        <v>200000</v>
      </c>
      <c r="D169" s="108">
        <f>Master!AM167</f>
        <v>0</v>
      </c>
      <c r="E169" s="108">
        <f>Master!AO167</f>
        <v>250000</v>
      </c>
      <c r="F169" s="108">
        <f>Master!AP167</f>
        <v>0</v>
      </c>
      <c r="G169" s="108">
        <f>Master!AQ167</f>
        <v>0</v>
      </c>
      <c r="H169" s="105"/>
    </row>
    <row r="170" spans="1:8" s="180" customFormat="1" ht="16.5" customHeight="1">
      <c r="A170" s="123" t="s">
        <v>3494</v>
      </c>
      <c r="B170" s="176">
        <f>Master!M168</f>
        <v>45202</v>
      </c>
      <c r="C170" s="177">
        <f>Master!AL168</f>
        <v>200000</v>
      </c>
      <c r="D170" s="178">
        <f>Master!AM168</f>
        <v>0</v>
      </c>
      <c r="E170" s="178">
        <f>Master!AO168</f>
        <v>250000</v>
      </c>
      <c r="F170" s="178">
        <f>Master!AP168</f>
        <v>0</v>
      </c>
      <c r="G170" s="108">
        <f>Master!AQ168</f>
        <v>0</v>
      </c>
      <c r="H170" s="179"/>
    </row>
    <row r="171" spans="1:8" s="162" customFormat="1" ht="16.5" customHeight="1">
      <c r="A171" s="13" t="s">
        <v>3801</v>
      </c>
      <c r="B171" s="106">
        <f>Master!M169</f>
        <v>51001</v>
      </c>
      <c r="C171" s="107">
        <f>Master!AL169</f>
        <v>200000</v>
      </c>
      <c r="D171" s="108">
        <f>Master!AM169</f>
        <v>0</v>
      </c>
      <c r="E171" s="108">
        <f>Master!AO169</f>
        <v>250000</v>
      </c>
      <c r="F171" s="108">
        <f>Master!AP169</f>
        <v>0</v>
      </c>
      <c r="G171" s="108">
        <f>Master!AQ169</f>
        <v>0</v>
      </c>
      <c r="H171" s="105"/>
    </row>
    <row r="172" spans="1:8" s="162" customFormat="1" ht="16.5" customHeight="1">
      <c r="A172" s="13" t="s">
        <v>1688</v>
      </c>
      <c r="B172" s="106">
        <f>Master!M170</f>
        <v>36</v>
      </c>
      <c r="C172" s="107">
        <f>Master!AL170</f>
        <v>200000</v>
      </c>
      <c r="D172" s="108">
        <f>Master!AM170</f>
        <v>0</v>
      </c>
      <c r="E172" s="108">
        <f>Master!AO170</f>
        <v>250000</v>
      </c>
      <c r="F172" s="108">
        <f>Master!AP170</f>
        <v>0</v>
      </c>
      <c r="G172" s="108">
        <f>Master!AQ170</f>
        <v>0</v>
      </c>
      <c r="H172" s="105"/>
    </row>
    <row r="173" spans="1:8" s="162" customFormat="1" ht="16.5" customHeight="1">
      <c r="A173" s="13" t="s">
        <v>1219</v>
      </c>
      <c r="B173" s="106">
        <f>Master!M171</f>
        <v>1388845</v>
      </c>
      <c r="C173" s="107">
        <f>Master!AL171</f>
        <v>200000</v>
      </c>
      <c r="D173" s="108">
        <f>Master!AM171</f>
        <v>25000</v>
      </c>
      <c r="E173" s="108">
        <f>Master!AO171</f>
        <v>250000</v>
      </c>
      <c r="F173" s="108">
        <f>Master!AP171</f>
        <v>2500</v>
      </c>
      <c r="G173" s="108">
        <f>Master!AQ171</f>
        <v>0</v>
      </c>
      <c r="H173" s="105"/>
    </row>
    <row r="174" spans="1:8" s="162" customFormat="1" ht="16.5" customHeight="1">
      <c r="A174" s="13" t="s">
        <v>909</v>
      </c>
      <c r="B174" s="106">
        <f>Master!M172</f>
        <v>17125</v>
      </c>
      <c r="C174" s="107">
        <f>Master!AL172</f>
        <v>200000</v>
      </c>
      <c r="D174" s="108">
        <f>Master!AM172</f>
        <v>0</v>
      </c>
      <c r="E174" s="108">
        <f>Master!AO172</f>
        <v>250000</v>
      </c>
      <c r="F174" s="108">
        <f>Master!AP172</f>
        <v>0</v>
      </c>
      <c r="G174" s="108">
        <f>Master!AQ172</f>
        <v>0</v>
      </c>
      <c r="H174" s="105"/>
    </row>
    <row r="175" spans="1:8" s="162" customFormat="1" ht="16.5" customHeight="1">
      <c r="A175" s="29" t="s">
        <v>2136</v>
      </c>
      <c r="B175" s="106">
        <f>Master!M173</f>
        <v>521192</v>
      </c>
      <c r="C175" s="107">
        <f>Master!AL173</f>
        <v>200000</v>
      </c>
      <c r="D175" s="108">
        <f>Master!AM173</f>
        <v>28575</v>
      </c>
      <c r="E175" s="108">
        <f>Master!AO173</f>
        <v>250000</v>
      </c>
      <c r="F175" s="108">
        <f>Master!AP173</f>
        <v>60000</v>
      </c>
      <c r="G175" s="108">
        <f>Master!AQ173</f>
        <v>0</v>
      </c>
      <c r="H175" s="105"/>
    </row>
    <row r="176" spans="1:8" s="162" customFormat="1" ht="16.5" customHeight="1">
      <c r="A176" s="29" t="s">
        <v>910</v>
      </c>
      <c r="B176" s="106">
        <f>Master!M174</f>
        <v>59683</v>
      </c>
      <c r="C176" s="107">
        <f>Master!AL174</f>
        <v>200000</v>
      </c>
      <c r="D176" s="108">
        <f>Master!AM174</f>
        <v>0</v>
      </c>
      <c r="E176" s="108">
        <f>Master!AO174</f>
        <v>250000</v>
      </c>
      <c r="F176" s="108">
        <f>Master!AP174</f>
        <v>0</v>
      </c>
      <c r="G176" s="108">
        <f>Master!AQ174</f>
        <v>0</v>
      </c>
      <c r="H176" s="105"/>
    </row>
    <row r="177" spans="1:8" s="162" customFormat="1" ht="16.5" customHeight="1">
      <c r="A177" s="29"/>
      <c r="B177" s="106"/>
      <c r="C177" s="107"/>
      <c r="D177" s="108"/>
      <c r="E177" s="108"/>
      <c r="F177" s="108"/>
      <c r="G177" s="108"/>
      <c r="H177" s="105"/>
    </row>
    <row r="178" spans="1:8" s="162" customFormat="1" ht="16.5" customHeight="1">
      <c r="A178" s="57" t="s">
        <v>1578</v>
      </c>
      <c r="B178" s="106"/>
      <c r="C178" s="107"/>
      <c r="D178" s="108"/>
      <c r="E178" s="108"/>
      <c r="F178" s="108"/>
      <c r="G178" s="108"/>
      <c r="H178" s="105"/>
    </row>
    <row r="179" spans="1:8" s="162" customFormat="1" ht="16.5" customHeight="1">
      <c r="A179" s="29" t="s">
        <v>1226</v>
      </c>
      <c r="B179" s="106">
        <f>Master!M177</f>
        <v>633644</v>
      </c>
      <c r="C179" s="107">
        <f>Master!AL177</f>
        <v>150000</v>
      </c>
      <c r="D179" s="108">
        <f>Master!AM177</f>
        <v>0</v>
      </c>
      <c r="E179" s="108">
        <f>Master!AO177</f>
        <v>100000</v>
      </c>
      <c r="F179" s="108">
        <f>Master!AP177</f>
        <v>3750</v>
      </c>
      <c r="G179" s="108">
        <f>Master!AQ177</f>
        <v>0</v>
      </c>
      <c r="H179" s="105"/>
    </row>
    <row r="180" spans="1:8" s="180" customFormat="1" ht="16.5" customHeight="1">
      <c r="A180" s="42" t="s">
        <v>44</v>
      </c>
      <c r="B180" s="176">
        <f>Master!M178</f>
        <v>54830</v>
      </c>
      <c r="C180" s="177">
        <f>Master!AL178</f>
        <v>150000</v>
      </c>
      <c r="D180" s="178">
        <f>Master!AM178</f>
        <v>0</v>
      </c>
      <c r="E180" s="178">
        <f>Master!AO178</f>
        <v>100000</v>
      </c>
      <c r="F180" s="178">
        <f>Master!AP178</f>
        <v>0</v>
      </c>
      <c r="G180" s="108">
        <f>Master!AQ178</f>
        <v>0</v>
      </c>
      <c r="H180" s="179"/>
    </row>
    <row r="181" spans="1:8" s="162" customFormat="1" ht="16.5" customHeight="1">
      <c r="A181" s="29" t="s">
        <v>1234</v>
      </c>
      <c r="B181" s="106">
        <f>Master!M179</f>
        <v>2138645</v>
      </c>
      <c r="C181" s="107">
        <f>Master!AL179</f>
        <v>150000</v>
      </c>
      <c r="D181" s="108">
        <f>Master!AM179</f>
        <v>0</v>
      </c>
      <c r="E181" s="108">
        <f>Master!AO179</f>
        <v>100000</v>
      </c>
      <c r="F181" s="108">
        <f>Master!AP179</f>
        <v>0</v>
      </c>
      <c r="G181" s="108">
        <f>Master!AQ179</f>
        <v>0</v>
      </c>
      <c r="H181" s="105"/>
    </row>
    <row r="182" spans="1:8" s="162" customFormat="1" ht="16.5" customHeight="1">
      <c r="A182" s="13" t="s">
        <v>2148</v>
      </c>
      <c r="B182" s="106">
        <f>Master!M180</f>
        <v>784972</v>
      </c>
      <c r="C182" s="107">
        <f>Master!AL180</f>
        <v>150000</v>
      </c>
      <c r="D182" s="108">
        <f>Master!AM180</f>
        <v>21430</v>
      </c>
      <c r="E182" s="108">
        <f>Master!AO180</f>
        <v>100000</v>
      </c>
      <c r="F182" s="108">
        <f>Master!AP180</f>
        <v>0</v>
      </c>
      <c r="G182" s="108">
        <f>Master!AQ180</f>
        <v>0</v>
      </c>
      <c r="H182" s="105"/>
    </row>
    <row r="183" spans="1:8" s="162" customFormat="1" ht="16.5" customHeight="1">
      <c r="A183" s="29" t="s">
        <v>1241</v>
      </c>
      <c r="B183" s="106">
        <f>Master!M181</f>
        <v>407149</v>
      </c>
      <c r="C183" s="107">
        <f>Master!AL181</f>
        <v>150000</v>
      </c>
      <c r="D183" s="108">
        <f>Master!AM181</f>
        <v>21430</v>
      </c>
      <c r="E183" s="108">
        <f>Master!AO181</f>
        <v>100000</v>
      </c>
      <c r="F183" s="108">
        <f>Master!AP181</f>
        <v>5000</v>
      </c>
      <c r="G183" s="108">
        <f>Master!AQ181</f>
        <v>0</v>
      </c>
      <c r="H183" s="105"/>
    </row>
    <row r="184" spans="1:8" s="162" customFormat="1" ht="16.5" customHeight="1">
      <c r="A184" s="29" t="s">
        <v>2418</v>
      </c>
      <c r="B184" s="106">
        <f>Master!M182</f>
        <v>153465</v>
      </c>
      <c r="C184" s="107">
        <f>Master!AL182</f>
        <v>150000</v>
      </c>
      <c r="D184" s="108">
        <f>Master!AM182</f>
        <v>0</v>
      </c>
      <c r="E184" s="108">
        <f>Master!AO182</f>
        <v>100000</v>
      </c>
      <c r="F184" s="108">
        <f>Master!AP182</f>
        <v>0</v>
      </c>
      <c r="G184" s="108">
        <f>Master!AQ182</f>
        <v>0</v>
      </c>
      <c r="H184" s="105"/>
    </row>
    <row r="185" spans="1:8" s="180" customFormat="1" ht="16.5" customHeight="1">
      <c r="A185" s="125" t="s">
        <v>1247</v>
      </c>
      <c r="B185" s="176">
        <f>Master!M183</f>
        <v>112724</v>
      </c>
      <c r="C185" s="177">
        <f>Master!AL183</f>
        <v>150000</v>
      </c>
      <c r="D185" s="178">
        <f>Master!AM183</f>
        <v>0</v>
      </c>
      <c r="E185" s="178">
        <f>Master!AO183</f>
        <v>100000</v>
      </c>
      <c r="F185" s="178">
        <f>Master!AP183</f>
        <v>0</v>
      </c>
      <c r="G185" s="108">
        <f>Master!AQ183</f>
        <v>0</v>
      </c>
      <c r="H185" s="179"/>
    </row>
    <row r="186" spans="1:8" s="112" customFormat="1" ht="16.5" customHeight="1">
      <c r="A186" s="13" t="s">
        <v>950</v>
      </c>
      <c r="B186" s="106">
        <f>Master!M184</f>
        <v>250244</v>
      </c>
      <c r="C186" s="107">
        <f>Master!AL184</f>
        <v>150000</v>
      </c>
      <c r="D186" s="108">
        <f>Master!AM184</f>
        <v>25000</v>
      </c>
      <c r="E186" s="108">
        <f>Master!AO184</f>
        <v>100000</v>
      </c>
      <c r="F186" s="108">
        <f>Master!AP184</f>
        <v>0</v>
      </c>
      <c r="G186" s="108">
        <f>Master!AQ184</f>
        <v>0</v>
      </c>
      <c r="H186" s="105"/>
    </row>
    <row r="187" spans="1:8" s="162" customFormat="1" ht="16.5" customHeight="1">
      <c r="A187" s="29" t="s">
        <v>1252</v>
      </c>
      <c r="B187" s="106">
        <f>Master!M185</f>
        <v>20098</v>
      </c>
      <c r="C187" s="107">
        <f>Master!AL185</f>
        <v>150000</v>
      </c>
      <c r="D187" s="108">
        <f>Master!AM185</f>
        <v>0</v>
      </c>
      <c r="E187" s="108">
        <f>Master!AO185</f>
        <v>100000</v>
      </c>
      <c r="F187" s="108">
        <f>Master!AP185</f>
        <v>5000</v>
      </c>
      <c r="G187" s="108">
        <f>Master!AQ185</f>
        <v>0</v>
      </c>
      <c r="H187" s="105"/>
    </row>
    <row r="188" spans="1:8" s="180" customFormat="1" ht="16.5" customHeight="1">
      <c r="A188" s="123" t="s">
        <v>952</v>
      </c>
      <c r="B188" s="176">
        <f>Master!M186</f>
        <v>16395</v>
      </c>
      <c r="C188" s="177">
        <f>Master!AL186</f>
        <v>150000</v>
      </c>
      <c r="D188" s="178">
        <f>Master!AM186</f>
        <v>0</v>
      </c>
      <c r="E188" s="178">
        <f>Master!AO186</f>
        <v>100000</v>
      </c>
      <c r="F188" s="178">
        <f>Master!AP186</f>
        <v>0</v>
      </c>
      <c r="G188" s="108">
        <f>Master!AQ186</f>
        <v>0</v>
      </c>
      <c r="H188" s="179"/>
    </row>
    <row r="189" spans="1:8" s="162" customFormat="1" ht="16.5" customHeight="1">
      <c r="A189" s="29" t="s">
        <v>355</v>
      </c>
      <c r="B189" s="106">
        <f>Master!M187</f>
        <v>703</v>
      </c>
      <c r="C189" s="107">
        <f>Master!AL187</f>
        <v>150000</v>
      </c>
      <c r="D189" s="108">
        <f>Master!AM187</f>
        <v>0</v>
      </c>
      <c r="E189" s="108">
        <f>Master!AO187</f>
        <v>100000</v>
      </c>
      <c r="F189" s="108">
        <f>Master!AP187</f>
        <v>0</v>
      </c>
      <c r="G189" s="108">
        <f>Master!AQ187</f>
        <v>0</v>
      </c>
      <c r="H189" s="105"/>
    </row>
    <row r="190" spans="1:8" s="162" customFormat="1" ht="16.5" customHeight="1">
      <c r="A190" s="13" t="s">
        <v>1704</v>
      </c>
      <c r="B190" s="106">
        <f>Master!M188</f>
        <v>205014</v>
      </c>
      <c r="C190" s="107">
        <f>Master!AL188</f>
        <v>150000</v>
      </c>
      <c r="D190" s="108">
        <f>Master!AM188</f>
        <v>0</v>
      </c>
      <c r="E190" s="108">
        <f>Master!AO188</f>
        <v>100000</v>
      </c>
      <c r="F190" s="108">
        <f>Master!AP188</f>
        <v>5000</v>
      </c>
      <c r="G190" s="108">
        <f>Master!AQ188</f>
        <v>0</v>
      </c>
      <c r="H190" s="105"/>
    </row>
    <row r="191" spans="1:8" s="162" customFormat="1" ht="16.5" customHeight="1">
      <c r="A191" s="29" t="s">
        <v>360</v>
      </c>
      <c r="B191" s="106">
        <f>Master!M189</f>
        <v>1431138</v>
      </c>
      <c r="C191" s="107">
        <f>Master!AL189</f>
        <v>150000</v>
      </c>
      <c r="D191" s="108">
        <f>Master!AM189</f>
        <v>25000</v>
      </c>
      <c r="E191" s="108">
        <f>Master!AO189</f>
        <v>100000</v>
      </c>
      <c r="F191" s="108">
        <f>Master!AP189</f>
        <v>0</v>
      </c>
      <c r="G191" s="108">
        <f>Master!AQ189</f>
        <v>0</v>
      </c>
      <c r="H191" s="105"/>
    </row>
    <row r="192" spans="1:8" s="163" customFormat="1" ht="16.5" customHeight="1">
      <c r="A192" s="26" t="s">
        <v>1706</v>
      </c>
      <c r="B192" s="106">
        <f>Master!M190</f>
        <v>40652</v>
      </c>
      <c r="C192" s="107">
        <f>Master!AL190</f>
        <v>150000</v>
      </c>
      <c r="D192" s="108">
        <f>Master!AM190</f>
        <v>0</v>
      </c>
      <c r="E192" s="108">
        <f>Master!AO190</f>
        <v>100000</v>
      </c>
      <c r="F192" s="108">
        <f>Master!AP190</f>
        <v>0</v>
      </c>
      <c r="G192" s="108">
        <f>Master!AQ190</f>
        <v>0</v>
      </c>
      <c r="H192" s="105"/>
    </row>
    <row r="193" spans="1:8" s="162" customFormat="1" ht="16.5" customHeight="1">
      <c r="A193" s="29" t="s">
        <v>364</v>
      </c>
      <c r="B193" s="106">
        <f>Master!M191</f>
        <v>390582</v>
      </c>
      <c r="C193" s="107">
        <f>Master!AL191</f>
        <v>150000</v>
      </c>
      <c r="D193" s="108">
        <f>Master!AM191</f>
        <v>12000</v>
      </c>
      <c r="E193" s="108">
        <f>Master!AO191</f>
        <v>100000</v>
      </c>
      <c r="F193" s="108">
        <f>Master!AP191</f>
        <v>0</v>
      </c>
      <c r="G193" s="108">
        <f>Master!AQ191</f>
        <v>0</v>
      </c>
      <c r="H193" s="105"/>
    </row>
    <row r="194" spans="1:8" s="162" customFormat="1" ht="16.5" customHeight="1">
      <c r="A194" s="29" t="s">
        <v>3509</v>
      </c>
      <c r="B194" s="106">
        <f>Master!M192</f>
        <v>473375</v>
      </c>
      <c r="C194" s="107">
        <f>Master!AL192</f>
        <v>150000</v>
      </c>
      <c r="D194" s="108">
        <f>Master!AM192</f>
        <v>0</v>
      </c>
      <c r="E194" s="108">
        <f>Master!AO192</f>
        <v>100000</v>
      </c>
      <c r="F194" s="108">
        <f>Master!AP192</f>
        <v>0</v>
      </c>
      <c r="G194" s="108">
        <f>Master!AQ192</f>
        <v>0</v>
      </c>
      <c r="H194" s="105"/>
    </row>
    <row r="195" spans="1:8" s="162" customFormat="1" ht="16.5" customHeight="1">
      <c r="A195" s="29" t="s">
        <v>3513</v>
      </c>
      <c r="B195" s="106">
        <f>Master!M193</f>
        <v>105036</v>
      </c>
      <c r="C195" s="107">
        <f>Master!AL193</f>
        <v>150000</v>
      </c>
      <c r="D195" s="108">
        <f>Master!AM193</f>
        <v>0</v>
      </c>
      <c r="E195" s="108">
        <f>Master!AO193</f>
        <v>100000</v>
      </c>
      <c r="F195" s="108">
        <f>Master!AP193</f>
        <v>5000</v>
      </c>
      <c r="G195" s="108">
        <f>Master!AQ193</f>
        <v>0</v>
      </c>
      <c r="H195" s="105"/>
    </row>
    <row r="196" spans="1:8" s="162" customFormat="1" ht="16.5" customHeight="1">
      <c r="A196" s="29" t="s">
        <v>3517</v>
      </c>
      <c r="B196" s="106">
        <f>Master!M194</f>
        <v>2033691</v>
      </c>
      <c r="C196" s="107">
        <f>Master!AL194</f>
        <v>150000</v>
      </c>
      <c r="D196" s="108">
        <f>Master!AM194</f>
        <v>150000</v>
      </c>
      <c r="E196" s="108">
        <f>Master!AO194</f>
        <v>100000</v>
      </c>
      <c r="F196" s="108">
        <f>Master!AP194</f>
        <v>0</v>
      </c>
      <c r="G196" s="108">
        <f>Master!AQ194</f>
        <v>0</v>
      </c>
      <c r="H196" s="105"/>
    </row>
    <row r="197" spans="1:8" s="162" customFormat="1" ht="16.5" customHeight="1">
      <c r="A197" s="29" t="s">
        <v>3521</v>
      </c>
      <c r="B197" s="106">
        <f>Master!M195</f>
        <v>429133</v>
      </c>
      <c r="C197" s="107">
        <f>Master!AL195</f>
        <v>150000</v>
      </c>
      <c r="D197" s="108">
        <f>Master!AM195</f>
        <v>0</v>
      </c>
      <c r="E197" s="108">
        <f>Master!AO195</f>
        <v>100000</v>
      </c>
      <c r="F197" s="108">
        <f>Master!AP195</f>
        <v>0</v>
      </c>
      <c r="G197" s="108">
        <f>Master!AQ195</f>
        <v>0</v>
      </c>
      <c r="H197" s="105"/>
    </row>
    <row r="198" spans="1:8" s="162" customFormat="1" ht="16.5" customHeight="1">
      <c r="A198" s="26" t="s">
        <v>3433</v>
      </c>
      <c r="B198" s="106">
        <f>Master!M196</f>
        <v>3666</v>
      </c>
      <c r="C198" s="107">
        <f>Master!AL196</f>
        <v>150000</v>
      </c>
      <c r="D198" s="108">
        <f>Master!AM196</f>
        <v>0</v>
      </c>
      <c r="E198" s="108">
        <f>Master!AO196</f>
        <v>100000</v>
      </c>
      <c r="F198" s="108">
        <f>Master!AP196</f>
        <v>0</v>
      </c>
      <c r="G198" s="108">
        <f>Master!AQ196</f>
        <v>0</v>
      </c>
      <c r="H198" s="105"/>
    </row>
    <row r="199" spans="1:8" s="162" customFormat="1" ht="16.5" customHeight="1">
      <c r="A199" s="29" t="s">
        <v>66</v>
      </c>
      <c r="B199" s="106">
        <f>Master!M197</f>
        <v>35440</v>
      </c>
      <c r="C199" s="107">
        <f>Master!AL197</f>
        <v>150000</v>
      </c>
      <c r="D199" s="108">
        <f>Master!AM197</f>
        <v>0</v>
      </c>
      <c r="E199" s="108">
        <f>Master!AO197</f>
        <v>100000</v>
      </c>
      <c r="F199" s="108">
        <f>Master!AP197</f>
        <v>0</v>
      </c>
      <c r="G199" s="108">
        <f>Master!AQ197</f>
        <v>0</v>
      </c>
      <c r="H199" s="105"/>
    </row>
    <row r="200" spans="1:8" s="181" customFormat="1" ht="16.5" customHeight="1">
      <c r="A200" s="123" t="s">
        <v>954</v>
      </c>
      <c r="B200" s="176">
        <f>Master!M198</f>
        <v>54448</v>
      </c>
      <c r="C200" s="177">
        <f>Master!AL198</f>
        <v>150000</v>
      </c>
      <c r="D200" s="178">
        <f>Master!AM198</f>
        <v>0</v>
      </c>
      <c r="E200" s="178">
        <f>Master!AO198</f>
        <v>100000</v>
      </c>
      <c r="F200" s="178">
        <f>Master!AP198</f>
        <v>0</v>
      </c>
      <c r="G200" s="108">
        <f>Master!AQ198</f>
        <v>0</v>
      </c>
      <c r="H200" s="180"/>
    </row>
    <row r="201" spans="1:8" s="162" customFormat="1" ht="16.5" customHeight="1">
      <c r="A201" s="29" t="s">
        <v>68</v>
      </c>
      <c r="B201" s="106">
        <f>Master!M199</f>
        <v>210570</v>
      </c>
      <c r="C201" s="107">
        <f>Master!AL199</f>
        <v>150000</v>
      </c>
      <c r="D201" s="108">
        <f>Master!AM199</f>
        <v>0</v>
      </c>
      <c r="E201" s="108">
        <f>Master!AO199</f>
        <v>100000</v>
      </c>
      <c r="F201" s="108">
        <f>Master!AP199</f>
        <v>0</v>
      </c>
      <c r="G201" s="108">
        <f>Master!AQ199</f>
        <v>0</v>
      </c>
      <c r="H201" s="105"/>
    </row>
    <row r="202" spans="1:8" s="162" customFormat="1" ht="16.5" customHeight="1">
      <c r="A202" s="29" t="s">
        <v>496</v>
      </c>
      <c r="B202" s="106">
        <f>Master!M200</f>
        <v>574429</v>
      </c>
      <c r="C202" s="107">
        <f>Master!AL200</f>
        <v>150000</v>
      </c>
      <c r="D202" s="108">
        <f>Master!AM200</f>
        <v>0</v>
      </c>
      <c r="E202" s="108">
        <f>Master!AO200</f>
        <v>100000</v>
      </c>
      <c r="F202" s="108">
        <f>Master!AP200</f>
        <v>0</v>
      </c>
      <c r="G202" s="108">
        <f>Master!AQ200</f>
        <v>0</v>
      </c>
      <c r="H202" s="105"/>
    </row>
    <row r="203" spans="1:8" s="162" customFormat="1" ht="16.5" customHeight="1">
      <c r="A203" s="29" t="s">
        <v>785</v>
      </c>
      <c r="B203" s="106">
        <f>Master!M201</f>
        <v>148143</v>
      </c>
      <c r="C203" s="107">
        <f>Master!AL201</f>
        <v>150000</v>
      </c>
      <c r="D203" s="108">
        <f>Master!AM201</f>
        <v>21430</v>
      </c>
      <c r="E203" s="108">
        <f>Master!AO201</f>
        <v>100000</v>
      </c>
      <c r="F203" s="108">
        <f>Master!AP201</f>
        <v>0</v>
      </c>
      <c r="G203" s="108">
        <f>Master!AQ201</f>
        <v>0</v>
      </c>
      <c r="H203" s="105"/>
    </row>
    <row r="204" spans="1:8" s="162" customFormat="1" ht="16.5" customHeight="1">
      <c r="A204" s="29" t="s">
        <v>181</v>
      </c>
      <c r="B204" s="106">
        <f>Master!M202</f>
        <v>57840</v>
      </c>
      <c r="C204" s="107">
        <f>Master!AL202</f>
        <v>150000</v>
      </c>
      <c r="D204" s="108">
        <f>Master!AM202</f>
        <v>0</v>
      </c>
      <c r="E204" s="108">
        <f>Master!AO202</f>
        <v>100000</v>
      </c>
      <c r="F204" s="108">
        <f>Master!AP202</f>
        <v>0</v>
      </c>
      <c r="G204" s="108">
        <f>Master!AQ202</f>
        <v>0</v>
      </c>
      <c r="H204" s="105"/>
    </row>
    <row r="205" spans="1:8" s="162" customFormat="1" ht="16.5" customHeight="1">
      <c r="A205" s="29" t="s">
        <v>185</v>
      </c>
      <c r="B205" s="106">
        <f>Master!M203</f>
        <v>573640</v>
      </c>
      <c r="C205" s="107">
        <f>Master!AL203</f>
        <v>150000</v>
      </c>
      <c r="D205" s="108">
        <f>Master!AM203</f>
        <v>0</v>
      </c>
      <c r="E205" s="108">
        <f>Master!AO203</f>
        <v>100000</v>
      </c>
      <c r="F205" s="108">
        <f>Master!AP203</f>
        <v>15000</v>
      </c>
      <c r="G205" s="108">
        <f>Master!AQ203</f>
        <v>0</v>
      </c>
      <c r="H205" s="105"/>
    </row>
    <row r="206" spans="1:8" s="162" customFormat="1" ht="16.5" customHeight="1">
      <c r="A206" s="29" t="s">
        <v>3105</v>
      </c>
      <c r="B206" s="106">
        <f>Master!M204</f>
        <v>42074</v>
      </c>
      <c r="C206" s="107">
        <f>Master!AL204</f>
        <v>150000</v>
      </c>
      <c r="D206" s="108">
        <f>Master!AM204</f>
        <v>0</v>
      </c>
      <c r="E206" s="108">
        <f>Master!AO204</f>
        <v>100000</v>
      </c>
      <c r="F206" s="108">
        <f>Master!AP204</f>
        <v>0</v>
      </c>
      <c r="G206" s="108">
        <f>Master!AQ204</f>
        <v>0</v>
      </c>
      <c r="H206" s="105"/>
    </row>
    <row r="207" spans="1:7" s="181" customFormat="1" ht="16.5" customHeight="1">
      <c r="A207" s="42" t="s">
        <v>3778</v>
      </c>
      <c r="B207" s="176">
        <f>Master!M205</f>
        <v>156332</v>
      </c>
      <c r="C207" s="177">
        <f>Master!AL205</f>
        <v>150000</v>
      </c>
      <c r="D207" s="178">
        <f>Master!AM205</f>
        <v>0</v>
      </c>
      <c r="E207" s="178">
        <f>Master!AO205</f>
        <v>100000</v>
      </c>
      <c r="F207" s="178">
        <f>Master!AP205</f>
        <v>5000</v>
      </c>
      <c r="G207" s="108">
        <f>Master!AQ205</f>
        <v>0</v>
      </c>
    </row>
    <row r="208" spans="1:8" s="162" customFormat="1" ht="16.5" customHeight="1">
      <c r="A208" s="29" t="s">
        <v>3108</v>
      </c>
      <c r="B208" s="106">
        <f>Master!M206</f>
        <v>70488</v>
      </c>
      <c r="C208" s="107">
        <f>Master!AL206</f>
        <v>150000</v>
      </c>
      <c r="D208" s="108">
        <f>Master!AM206</f>
        <v>0</v>
      </c>
      <c r="E208" s="108">
        <f>Master!AO206</f>
        <v>100000</v>
      </c>
      <c r="F208" s="108">
        <f>Master!AP206</f>
        <v>0</v>
      </c>
      <c r="G208" s="108">
        <f>Master!AQ206</f>
        <v>0</v>
      </c>
      <c r="H208" s="105"/>
    </row>
    <row r="209" spans="1:8" s="162" customFormat="1" ht="16.5" customHeight="1">
      <c r="A209" s="29" t="s">
        <v>3112</v>
      </c>
      <c r="B209" s="106">
        <f>Master!M207</f>
        <v>50150</v>
      </c>
      <c r="C209" s="107">
        <f>Master!AL207</f>
        <v>150000</v>
      </c>
      <c r="D209" s="108">
        <f>Master!AM207</f>
        <v>18000</v>
      </c>
      <c r="E209" s="108">
        <f>Master!AO207</f>
        <v>100000</v>
      </c>
      <c r="F209" s="108">
        <f>Master!AP207</f>
        <v>0</v>
      </c>
      <c r="G209" s="108">
        <f>Master!AQ207</f>
        <v>0</v>
      </c>
      <c r="H209" s="105"/>
    </row>
    <row r="210" spans="1:8" s="162" customFormat="1" ht="16.5" customHeight="1">
      <c r="A210" s="29" t="s">
        <v>1152</v>
      </c>
      <c r="B210" s="106">
        <f>Master!M208</f>
        <v>147670</v>
      </c>
      <c r="C210" s="107">
        <f>Master!AL208</f>
        <v>150000</v>
      </c>
      <c r="D210" s="108">
        <f>Master!AM208</f>
        <v>22000</v>
      </c>
      <c r="E210" s="108">
        <f>Master!AO208</f>
        <v>100000</v>
      </c>
      <c r="F210" s="108">
        <f>Master!AP208</f>
        <v>7500</v>
      </c>
      <c r="G210" s="108">
        <f>Master!AQ208</f>
        <v>11000</v>
      </c>
      <c r="H210" s="105"/>
    </row>
    <row r="211" spans="1:8" s="162" customFormat="1" ht="16.5" customHeight="1">
      <c r="A211" s="29" t="s">
        <v>1156</v>
      </c>
      <c r="B211" s="106">
        <f>Master!M209</f>
        <v>865627</v>
      </c>
      <c r="C211" s="107">
        <f>Master!AL209</f>
        <v>150000</v>
      </c>
      <c r="D211" s="108">
        <f>Master!AM209</f>
        <v>21430</v>
      </c>
      <c r="E211" s="108">
        <f>Master!AO209</f>
        <v>100000</v>
      </c>
      <c r="F211" s="108">
        <f>Master!AP209</f>
        <v>0</v>
      </c>
      <c r="G211" s="108">
        <f>Master!AQ209</f>
        <v>0</v>
      </c>
      <c r="H211" s="105"/>
    </row>
    <row r="212" spans="1:8" s="162" customFormat="1" ht="16.5" customHeight="1">
      <c r="A212" s="29" t="s">
        <v>1159</v>
      </c>
      <c r="B212" s="106">
        <f>Master!M210</f>
        <v>5119677</v>
      </c>
      <c r="C212" s="107">
        <f>Master!AL210</f>
        <v>150000</v>
      </c>
      <c r="D212" s="108">
        <f>Master!AM210</f>
        <v>0</v>
      </c>
      <c r="E212" s="108">
        <f>Master!AO210</f>
        <v>100000</v>
      </c>
      <c r="F212" s="108">
        <f>Master!AP210</f>
        <v>0</v>
      </c>
      <c r="G212" s="108">
        <f>Master!AQ210</f>
        <v>0</v>
      </c>
      <c r="H212" s="105"/>
    </row>
    <row r="213" spans="1:8" s="162" customFormat="1" ht="16.5" customHeight="1">
      <c r="A213" s="29" t="s">
        <v>2553</v>
      </c>
      <c r="B213" s="106">
        <f>Master!M211</f>
        <v>32774</v>
      </c>
      <c r="C213" s="107">
        <f>Master!AL211</f>
        <v>150000</v>
      </c>
      <c r="D213" s="108">
        <f>Master!AM211</f>
        <v>0</v>
      </c>
      <c r="E213" s="108">
        <f>Master!AO211</f>
        <v>100000</v>
      </c>
      <c r="F213" s="108">
        <f>Master!AP211</f>
        <v>0</v>
      </c>
      <c r="G213" s="108">
        <f>Master!AQ211</f>
        <v>0</v>
      </c>
      <c r="H213" s="105"/>
    </row>
    <row r="214" spans="1:7" s="181" customFormat="1" ht="16.5" customHeight="1">
      <c r="A214" s="42" t="s">
        <v>3483</v>
      </c>
      <c r="B214" s="176">
        <f>Master!M212</f>
        <v>20995</v>
      </c>
      <c r="C214" s="177">
        <f>Master!AL212</f>
        <v>150000</v>
      </c>
      <c r="D214" s="178">
        <f>Master!AM212</f>
        <v>0</v>
      </c>
      <c r="E214" s="178">
        <f>Master!AO212</f>
        <v>100000</v>
      </c>
      <c r="F214" s="178">
        <f>Master!AP212</f>
        <v>15250</v>
      </c>
      <c r="G214" s="108">
        <f>Master!AQ212</f>
        <v>0</v>
      </c>
    </row>
    <row r="215" spans="1:8" s="112" customFormat="1" ht="16.5" customHeight="1">
      <c r="A215" s="29" t="s">
        <v>2557</v>
      </c>
      <c r="B215" s="106">
        <f>Master!M213</f>
        <v>668254</v>
      </c>
      <c r="C215" s="107">
        <f>Master!AL213</f>
        <v>150000</v>
      </c>
      <c r="D215" s="108">
        <f>Master!AM213</f>
        <v>22500</v>
      </c>
      <c r="E215" s="108">
        <f>Master!AO213</f>
        <v>100000</v>
      </c>
      <c r="F215" s="108">
        <f>Master!AP213</f>
        <v>0</v>
      </c>
      <c r="G215" s="108">
        <f>Master!AQ213</f>
        <v>0</v>
      </c>
      <c r="H215" s="105"/>
    </row>
    <row r="216" spans="1:8" s="162" customFormat="1" ht="16.5" customHeight="1">
      <c r="A216" s="29" t="s">
        <v>2561</v>
      </c>
      <c r="B216" s="106">
        <f>Master!M214</f>
        <v>194155</v>
      </c>
      <c r="C216" s="107">
        <f>Master!AL214</f>
        <v>150000</v>
      </c>
      <c r="D216" s="108">
        <f>Master!AM214</f>
        <v>0</v>
      </c>
      <c r="E216" s="108">
        <f>Master!AO214</f>
        <v>100000</v>
      </c>
      <c r="F216" s="108">
        <f>Master!AP214</f>
        <v>0</v>
      </c>
      <c r="G216" s="108">
        <f>Master!AQ214</f>
        <v>0</v>
      </c>
      <c r="H216" s="105"/>
    </row>
    <row r="217" spans="1:8" s="162" customFormat="1" ht="16.5" customHeight="1">
      <c r="A217" s="29" t="s">
        <v>2198</v>
      </c>
      <c r="B217" s="106">
        <f>Master!M215</f>
        <v>43911</v>
      </c>
      <c r="C217" s="107">
        <f>Master!AL215</f>
        <v>150000</v>
      </c>
      <c r="D217" s="108">
        <f>Master!AM215</f>
        <v>0</v>
      </c>
      <c r="E217" s="108">
        <f>Master!AO215</f>
        <v>100000</v>
      </c>
      <c r="F217" s="108">
        <f>Master!AP215</f>
        <v>0</v>
      </c>
      <c r="G217" s="108">
        <f>Master!AQ215</f>
        <v>0</v>
      </c>
      <c r="H217" s="105"/>
    </row>
    <row r="218" spans="1:8" s="162" customFormat="1" ht="16.5" customHeight="1">
      <c r="A218" s="29" t="s">
        <v>2204</v>
      </c>
      <c r="B218" s="106">
        <f>Master!M216</f>
        <v>779877</v>
      </c>
      <c r="C218" s="107">
        <f>Master!AL216</f>
        <v>150000</v>
      </c>
      <c r="D218" s="108">
        <f>Master!AM216</f>
        <v>0</v>
      </c>
      <c r="E218" s="108">
        <f>Master!AO216</f>
        <v>100000</v>
      </c>
      <c r="F218" s="108">
        <f>Master!AP216</f>
        <v>0</v>
      </c>
      <c r="G218" s="108">
        <f>Master!AQ216</f>
        <v>0</v>
      </c>
      <c r="H218" s="105"/>
    </row>
    <row r="219" spans="1:7" s="163" customFormat="1" ht="16.5" customHeight="1">
      <c r="A219" s="13" t="s">
        <v>3557</v>
      </c>
      <c r="B219" s="106">
        <f>Master!M217</f>
        <v>12285</v>
      </c>
      <c r="C219" s="107">
        <f>Master!AL217</f>
        <v>150000</v>
      </c>
      <c r="D219" s="108">
        <f>Master!AM217</f>
        <v>5000</v>
      </c>
      <c r="E219" s="108">
        <f>Master!AO217</f>
        <v>100000</v>
      </c>
      <c r="F219" s="108">
        <f>Master!AP217</f>
        <v>0</v>
      </c>
      <c r="G219" s="108">
        <f>Master!AQ217</f>
        <v>0</v>
      </c>
    </row>
    <row r="220" spans="1:8" s="162" customFormat="1" ht="16.5" customHeight="1">
      <c r="A220" s="29" t="s">
        <v>2209</v>
      </c>
      <c r="B220" s="106">
        <f>Master!M218</f>
        <v>479077</v>
      </c>
      <c r="C220" s="107">
        <f>Master!AL218</f>
        <v>150000</v>
      </c>
      <c r="D220" s="108">
        <f>Master!AM218</f>
        <v>0</v>
      </c>
      <c r="E220" s="108">
        <f>Master!AO218</f>
        <v>100000</v>
      </c>
      <c r="F220" s="108">
        <f>Master!AP218</f>
        <v>0</v>
      </c>
      <c r="G220" s="108">
        <f>Master!AQ218</f>
        <v>0</v>
      </c>
      <c r="H220" s="105"/>
    </row>
    <row r="221" spans="1:8" s="162" customFormat="1" ht="16.5" customHeight="1">
      <c r="A221" s="29" t="s">
        <v>2211</v>
      </c>
      <c r="B221" s="106">
        <f>Master!M219</f>
        <v>50410</v>
      </c>
      <c r="C221" s="107">
        <f>Master!AL219</f>
        <v>150000</v>
      </c>
      <c r="D221" s="108">
        <f>Master!AM219</f>
        <v>0</v>
      </c>
      <c r="E221" s="108">
        <f>Master!AO219</f>
        <v>100000</v>
      </c>
      <c r="F221" s="108">
        <f>Master!AP219</f>
        <v>0</v>
      </c>
      <c r="G221" s="108">
        <f>Master!AQ219</f>
        <v>0</v>
      </c>
      <c r="H221" s="105"/>
    </row>
    <row r="222" spans="1:7" s="181" customFormat="1" ht="16.5" customHeight="1">
      <c r="A222" s="123" t="s">
        <v>3486</v>
      </c>
      <c r="B222" s="176">
        <f>Master!M220</f>
        <v>44459</v>
      </c>
      <c r="C222" s="177">
        <f>Master!AL221</f>
        <v>150000</v>
      </c>
      <c r="D222" s="178">
        <f>Master!AM220</f>
        <v>0</v>
      </c>
      <c r="E222" s="178">
        <f>Master!AO221</f>
        <v>100000</v>
      </c>
      <c r="F222" s="178">
        <f>Master!AP220</f>
        <v>5000</v>
      </c>
      <c r="G222" s="108">
        <f>Master!AQ220</f>
        <v>0</v>
      </c>
    </row>
    <row r="223" spans="1:7" s="163" customFormat="1" ht="16.5" customHeight="1">
      <c r="A223" s="13" t="s">
        <v>650</v>
      </c>
      <c r="B223" s="106">
        <f>Master!M221</f>
        <v>387736</v>
      </c>
      <c r="C223" s="107">
        <f>Master!AL221</f>
        <v>150000</v>
      </c>
      <c r="D223" s="108">
        <f>Master!AM221</f>
        <v>0</v>
      </c>
      <c r="E223" s="108">
        <f>Master!AO221</f>
        <v>100000</v>
      </c>
      <c r="F223" s="108">
        <f>Master!AP221</f>
        <v>0</v>
      </c>
      <c r="G223" s="108">
        <f>Master!AQ221</f>
        <v>0</v>
      </c>
    </row>
    <row r="224" spans="1:8" s="162" customFormat="1" ht="16.5" customHeight="1">
      <c r="A224" s="26" t="s">
        <v>2215</v>
      </c>
      <c r="B224" s="106">
        <f>Master!M222</f>
        <v>32493</v>
      </c>
      <c r="C224" s="107">
        <f>Master!AL222</f>
        <v>150000</v>
      </c>
      <c r="D224" s="108">
        <f>Master!AM222</f>
        <v>0</v>
      </c>
      <c r="E224" s="108">
        <f>Master!AO222</f>
        <v>100000</v>
      </c>
      <c r="F224" s="108">
        <f>Master!AP222</f>
        <v>0</v>
      </c>
      <c r="G224" s="108">
        <f>Master!AQ222</f>
        <v>0</v>
      </c>
      <c r="H224" s="105"/>
    </row>
    <row r="225" spans="1:7" s="163" customFormat="1" ht="16.5" customHeight="1">
      <c r="A225" s="13" t="s">
        <v>4005</v>
      </c>
      <c r="B225" s="106">
        <f>Master!M223</f>
        <v>211924</v>
      </c>
      <c r="C225" s="107">
        <f>Master!AL223</f>
        <v>150000</v>
      </c>
      <c r="D225" s="108">
        <f>Master!AM223</f>
        <v>21500</v>
      </c>
      <c r="E225" s="108">
        <f>Master!AO223</f>
        <v>100000</v>
      </c>
      <c r="F225" s="108">
        <f>Master!AP223</f>
        <v>0</v>
      </c>
      <c r="G225" s="108">
        <f>Master!AQ223</f>
        <v>0</v>
      </c>
    </row>
    <row r="226" spans="1:8" s="162" customFormat="1" ht="16.5" customHeight="1">
      <c r="A226" s="29" t="s">
        <v>1755</v>
      </c>
      <c r="B226" s="106">
        <f>Master!M224</f>
        <v>191817</v>
      </c>
      <c r="C226" s="107">
        <f>Master!AL224</f>
        <v>150000</v>
      </c>
      <c r="D226" s="108">
        <f>Master!AM224</f>
        <v>0</v>
      </c>
      <c r="E226" s="108">
        <f>Master!AO224</f>
        <v>100000</v>
      </c>
      <c r="F226" s="108">
        <f>Master!AP224</f>
        <v>5000</v>
      </c>
      <c r="G226" s="108">
        <f>Master!AQ224</f>
        <v>0</v>
      </c>
      <c r="H226" s="105"/>
    </row>
    <row r="227" spans="1:7" s="163" customFormat="1" ht="16.5" customHeight="1">
      <c r="A227" s="13" t="s">
        <v>3378</v>
      </c>
      <c r="B227" s="106">
        <f>Master!M225</f>
        <v>1044838</v>
      </c>
      <c r="C227" s="107">
        <f>Master!AL225</f>
        <v>150000</v>
      </c>
      <c r="D227" s="108">
        <f>Master!AM225</f>
        <v>0</v>
      </c>
      <c r="E227" s="108">
        <f>Master!AO225</f>
        <v>100000</v>
      </c>
      <c r="F227" s="108">
        <f>Master!AP225</f>
        <v>0</v>
      </c>
      <c r="G227" s="108">
        <f>Master!AQ225</f>
        <v>0</v>
      </c>
    </row>
    <row r="228" spans="1:8" s="162" customFormat="1" ht="16.5" customHeight="1">
      <c r="A228" s="29" t="s">
        <v>1759</v>
      </c>
      <c r="B228" s="106">
        <f>Master!M226</f>
        <v>1262370</v>
      </c>
      <c r="C228" s="107">
        <f>Master!AL226</f>
        <v>150000</v>
      </c>
      <c r="D228" s="108">
        <f>Master!AM226</f>
        <v>0</v>
      </c>
      <c r="E228" s="108">
        <f>Master!AO226</f>
        <v>100000</v>
      </c>
      <c r="F228" s="108">
        <f>Master!AP226</f>
        <v>0</v>
      </c>
      <c r="G228" s="108">
        <f>Master!AQ226</f>
        <v>0</v>
      </c>
      <c r="H228" s="105"/>
    </row>
    <row r="229" spans="1:8" s="162" customFormat="1" ht="16.5" customHeight="1">
      <c r="A229" s="29" t="s">
        <v>2141</v>
      </c>
      <c r="B229" s="106">
        <f>Master!M227</f>
        <v>24531</v>
      </c>
      <c r="C229" s="107">
        <f>Master!AL227</f>
        <v>150000</v>
      </c>
      <c r="D229" s="108">
        <f>Master!AM227</f>
        <v>0</v>
      </c>
      <c r="E229" s="108">
        <f>Master!AO227</f>
        <v>100000</v>
      </c>
      <c r="F229" s="108">
        <f>Master!AP227</f>
        <v>0</v>
      </c>
      <c r="G229" s="108">
        <f>Master!AQ227</f>
        <v>0</v>
      </c>
      <c r="H229" s="105"/>
    </row>
    <row r="230" spans="1:8" s="162" customFormat="1" ht="16.5" customHeight="1">
      <c r="A230" s="29" t="s">
        <v>2144</v>
      </c>
      <c r="B230" s="106">
        <f>Master!M228</f>
        <v>479469</v>
      </c>
      <c r="C230" s="107">
        <f>Master!AL228</f>
        <v>150000</v>
      </c>
      <c r="D230" s="108">
        <f>Master!AM228</f>
        <v>0</v>
      </c>
      <c r="E230" s="108">
        <f>Master!AO228</f>
        <v>100000</v>
      </c>
      <c r="F230" s="108">
        <f>Master!AP228</f>
        <v>0</v>
      </c>
      <c r="G230" s="108">
        <f>Master!AQ228</f>
        <v>0</v>
      </c>
      <c r="H230" s="105"/>
    </row>
    <row r="231" spans="1:8" s="112" customFormat="1" ht="16.5" customHeight="1">
      <c r="A231" s="13"/>
      <c r="B231" s="106"/>
      <c r="C231" s="107"/>
      <c r="D231" s="108"/>
      <c r="E231" s="108"/>
      <c r="F231" s="108"/>
      <c r="G231" s="108"/>
      <c r="H231" s="105"/>
    </row>
    <row r="232" spans="1:8" s="162" customFormat="1" ht="16.5" customHeight="1">
      <c r="A232" s="84" t="s">
        <v>1579</v>
      </c>
      <c r="B232" s="106"/>
      <c r="C232" s="107"/>
      <c r="D232" s="108"/>
      <c r="E232" s="108"/>
      <c r="F232" s="108"/>
      <c r="G232" s="108"/>
      <c r="H232" s="105"/>
    </row>
    <row r="233" spans="1:8" s="162" customFormat="1" ht="16.5" customHeight="1">
      <c r="A233" s="29" t="s">
        <v>2126</v>
      </c>
      <c r="B233" s="106">
        <f>Master!M231</f>
        <v>423784</v>
      </c>
      <c r="C233" s="107">
        <f>Master!AL231</f>
        <v>125000</v>
      </c>
      <c r="D233" s="108">
        <f>Master!AM231</f>
        <v>0</v>
      </c>
      <c r="E233" s="108">
        <f>Master!AO231</f>
        <v>75000</v>
      </c>
      <c r="F233" s="108">
        <f>Master!AP231</f>
        <v>0</v>
      </c>
      <c r="G233" s="108">
        <f>Master!AQ231</f>
        <v>0</v>
      </c>
      <c r="H233" s="105"/>
    </row>
    <row r="234" spans="1:8" s="112" customFormat="1" ht="16.5" customHeight="1">
      <c r="A234" s="29" t="s">
        <v>912</v>
      </c>
      <c r="B234" s="106">
        <f>Master!M232</f>
        <v>34533</v>
      </c>
      <c r="C234" s="107">
        <f>Master!AL232</f>
        <v>125000</v>
      </c>
      <c r="D234" s="108">
        <f>Master!AM232</f>
        <v>0</v>
      </c>
      <c r="E234" s="108">
        <f>Master!AO232</f>
        <v>75000</v>
      </c>
      <c r="F234" s="108">
        <f>Master!AP232</f>
        <v>0</v>
      </c>
      <c r="G234" s="108">
        <f>Master!AQ232</f>
        <v>0</v>
      </c>
      <c r="H234" s="105"/>
    </row>
    <row r="235" spans="1:8" s="162" customFormat="1" ht="16.5" customHeight="1">
      <c r="A235" s="26" t="s">
        <v>2426</v>
      </c>
      <c r="B235" s="106">
        <f>Master!M233</f>
        <v>875998</v>
      </c>
      <c r="C235" s="107">
        <f>Master!AL233</f>
        <v>125000</v>
      </c>
      <c r="D235" s="108">
        <f>Master!AM233</f>
        <v>0</v>
      </c>
      <c r="E235" s="108">
        <f>Master!AO233</f>
        <v>75000</v>
      </c>
      <c r="F235" s="108">
        <f>Master!AP233</f>
        <v>50</v>
      </c>
      <c r="G235" s="108">
        <f>Master!AQ233</f>
        <v>0</v>
      </c>
      <c r="H235" s="105"/>
    </row>
    <row r="236" spans="1:8" s="162" customFormat="1" ht="16.5" customHeight="1">
      <c r="A236" s="13" t="s">
        <v>1699</v>
      </c>
      <c r="B236" s="106">
        <f>Master!M234</f>
        <v>86493</v>
      </c>
      <c r="C236" s="107">
        <f>Master!AL234</f>
        <v>125000</v>
      </c>
      <c r="D236" s="108">
        <f>Master!AM234</f>
        <v>0</v>
      </c>
      <c r="E236" s="108">
        <f>Master!AO234</f>
        <v>75000</v>
      </c>
      <c r="F236" s="108">
        <f>Master!AP234</f>
        <v>7500</v>
      </c>
      <c r="G236" s="108">
        <f>Master!AQ234</f>
        <v>0</v>
      </c>
      <c r="H236" s="105"/>
    </row>
    <row r="237" spans="1:8" s="162" customFormat="1" ht="16.5" customHeight="1">
      <c r="A237" s="13" t="s">
        <v>62</v>
      </c>
      <c r="B237" s="106">
        <f>Master!M235</f>
        <v>53613</v>
      </c>
      <c r="C237" s="107">
        <f>Master!AL235</f>
        <v>125000</v>
      </c>
      <c r="D237" s="108">
        <f>Master!AM235</f>
        <v>0</v>
      </c>
      <c r="E237" s="108">
        <f>Master!AO236</f>
        <v>75000</v>
      </c>
      <c r="F237" s="108">
        <f>Master!AP235</f>
        <v>0</v>
      </c>
      <c r="G237" s="108">
        <f>Master!AQ235</f>
        <v>0</v>
      </c>
      <c r="H237" s="105"/>
    </row>
    <row r="238" spans="1:8" s="162" customFormat="1" ht="16.5" customHeight="1">
      <c r="A238" s="13" t="s">
        <v>3498</v>
      </c>
      <c r="B238" s="106">
        <f>Master!M236</f>
        <v>128939</v>
      </c>
      <c r="C238" s="107">
        <f>Master!AL236</f>
        <v>125000</v>
      </c>
      <c r="D238" s="108">
        <f>Master!AM236</f>
        <v>0</v>
      </c>
      <c r="E238" s="108">
        <f>Master!AO236</f>
        <v>75000</v>
      </c>
      <c r="F238" s="108">
        <f>Master!AP236</f>
        <v>0</v>
      </c>
      <c r="G238" s="108">
        <f>Master!AQ236</f>
        <v>0</v>
      </c>
      <c r="H238" s="105"/>
    </row>
    <row r="239" spans="1:8" s="162" customFormat="1" ht="16.5" customHeight="1">
      <c r="A239" s="13" t="s">
        <v>1702</v>
      </c>
      <c r="B239" s="106">
        <f>Master!M237</f>
        <v>65977</v>
      </c>
      <c r="C239" s="107">
        <f>Master!AL237</f>
        <v>125000</v>
      </c>
      <c r="D239" s="108">
        <f>Master!AM237</f>
        <v>0</v>
      </c>
      <c r="E239" s="108">
        <f>Master!AO237</f>
        <v>75000</v>
      </c>
      <c r="F239" s="108">
        <f>Master!AP237</f>
        <v>0</v>
      </c>
      <c r="G239" s="108">
        <f>Master!AQ237</f>
        <v>0</v>
      </c>
      <c r="H239" s="105"/>
    </row>
    <row r="240" spans="1:8" s="180" customFormat="1" ht="16.5" customHeight="1">
      <c r="A240" s="125" t="s">
        <v>914</v>
      </c>
      <c r="B240" s="176">
        <f>Master!M238</f>
        <v>47598</v>
      </c>
      <c r="C240" s="177">
        <f>Master!AL238</f>
        <v>125000</v>
      </c>
      <c r="D240" s="108">
        <f>Master!AM238</f>
        <v>0</v>
      </c>
      <c r="E240" s="178">
        <f>Master!AO238</f>
        <v>75000</v>
      </c>
      <c r="F240" s="178">
        <f>Master!AP238</f>
        <v>0</v>
      </c>
      <c r="G240" s="108">
        <f>Master!AQ238</f>
        <v>0</v>
      </c>
      <c r="H240" s="179"/>
    </row>
    <row r="241" spans="1:8" s="163" customFormat="1" ht="16.5" customHeight="1">
      <c r="A241" s="13" t="s">
        <v>1709</v>
      </c>
      <c r="B241" s="106">
        <f>Master!M239</f>
        <v>435757</v>
      </c>
      <c r="C241" s="107">
        <f>Master!AL239</f>
        <v>125000</v>
      </c>
      <c r="D241" s="108">
        <f>Master!AM239</f>
        <v>17500</v>
      </c>
      <c r="E241" s="108">
        <f>Master!AO239</f>
        <v>75000</v>
      </c>
      <c r="F241" s="108">
        <f>Master!AP239</f>
        <v>0</v>
      </c>
      <c r="G241" s="108">
        <f>Master!AQ239</f>
        <v>0</v>
      </c>
      <c r="H241" s="105"/>
    </row>
    <row r="242" spans="1:8" s="181" customFormat="1" ht="16.5" customHeight="1">
      <c r="A242" s="123" t="s">
        <v>916</v>
      </c>
      <c r="B242" s="176">
        <f>Master!M240</f>
        <v>27615</v>
      </c>
      <c r="C242" s="177">
        <f>Master!AL240</f>
        <v>125000</v>
      </c>
      <c r="D242" s="108">
        <f>Master!AM240</f>
        <v>0</v>
      </c>
      <c r="E242" s="178">
        <f>Master!AO240</f>
        <v>75000</v>
      </c>
      <c r="F242" s="178">
        <f>Master!AP240</f>
        <v>0</v>
      </c>
      <c r="G242" s="108">
        <f>Master!AQ240</f>
        <v>0</v>
      </c>
      <c r="H242" s="179"/>
    </row>
    <row r="243" spans="1:8" s="181" customFormat="1" ht="16.5" customHeight="1">
      <c r="A243" s="123" t="s">
        <v>919</v>
      </c>
      <c r="B243" s="176">
        <f>Master!M241</f>
        <v>141680</v>
      </c>
      <c r="C243" s="177">
        <f>Master!AL241</f>
        <v>125000</v>
      </c>
      <c r="D243" s="108">
        <f>Master!AM241</f>
        <v>0</v>
      </c>
      <c r="E243" s="178">
        <f>Master!AO241</f>
        <v>75000</v>
      </c>
      <c r="F243" s="178">
        <f>Master!AP241</f>
        <v>0</v>
      </c>
      <c r="G243" s="108">
        <f>Master!AQ241</f>
        <v>0</v>
      </c>
      <c r="H243" s="179"/>
    </row>
    <row r="244" spans="1:8" s="181" customFormat="1" ht="16.5" customHeight="1">
      <c r="A244" s="123" t="s">
        <v>922</v>
      </c>
      <c r="B244" s="176">
        <f>Master!M242</f>
        <v>43964</v>
      </c>
      <c r="C244" s="177">
        <f>Master!AL242</f>
        <v>125000</v>
      </c>
      <c r="D244" s="108">
        <f>Master!AM242</f>
        <v>0</v>
      </c>
      <c r="E244" s="178">
        <f>Master!AO242</f>
        <v>75000</v>
      </c>
      <c r="F244" s="178">
        <f>Master!AP242</f>
        <v>0</v>
      </c>
      <c r="G244" s="108">
        <f>Master!AQ242</f>
        <v>0</v>
      </c>
      <c r="H244" s="180"/>
    </row>
    <row r="245" spans="1:8" s="163" customFormat="1" ht="16.5" customHeight="1">
      <c r="A245" s="26" t="s">
        <v>47</v>
      </c>
      <c r="B245" s="106">
        <f>Master!M243</f>
        <v>55124</v>
      </c>
      <c r="C245" s="107">
        <f>Master!AL243</f>
        <v>125000</v>
      </c>
      <c r="D245" s="108">
        <f>Master!AM243</f>
        <v>0</v>
      </c>
      <c r="E245" s="108">
        <f>Master!AO243</f>
        <v>75000</v>
      </c>
      <c r="F245" s="108">
        <f>Master!AP243</f>
        <v>0</v>
      </c>
      <c r="G245" s="108">
        <f>Master!AQ243</f>
        <v>0</v>
      </c>
      <c r="H245" s="162"/>
    </row>
    <row r="246" spans="1:8" s="163" customFormat="1" ht="16.5" customHeight="1">
      <c r="A246" s="29" t="s">
        <v>1711</v>
      </c>
      <c r="B246" s="106">
        <f>Master!M244</f>
        <v>408596</v>
      </c>
      <c r="C246" s="107">
        <f>Master!AL244</f>
        <v>125000</v>
      </c>
      <c r="D246" s="108">
        <f>Master!AM244</f>
        <v>25000</v>
      </c>
      <c r="E246" s="108">
        <f>Master!AO244</f>
        <v>75000</v>
      </c>
      <c r="F246" s="108">
        <f>Master!AP244</f>
        <v>0</v>
      </c>
      <c r="G246" s="108">
        <f>Master!AQ244</f>
        <v>0</v>
      </c>
      <c r="H246" s="162"/>
    </row>
    <row r="247" spans="1:8" s="163" customFormat="1" ht="16.5" customHeight="1">
      <c r="A247" s="13" t="s">
        <v>957</v>
      </c>
      <c r="B247" s="106">
        <f>Master!M245</f>
        <v>55368</v>
      </c>
      <c r="C247" s="107">
        <f>Master!AL245</f>
        <v>125000</v>
      </c>
      <c r="D247" s="108">
        <f>Master!AM245</f>
        <v>0</v>
      </c>
      <c r="E247" s="108">
        <f>Master!AO245</f>
        <v>75000</v>
      </c>
      <c r="F247" s="108">
        <f>Master!AP245</f>
        <v>0</v>
      </c>
      <c r="G247" s="108">
        <f>Master!AQ245</f>
        <v>0</v>
      </c>
      <c r="H247" s="162"/>
    </row>
    <row r="248" spans="1:7" s="163" customFormat="1" ht="16.5" customHeight="1">
      <c r="A248" s="29" t="s">
        <v>1713</v>
      </c>
      <c r="B248" s="106">
        <f>Master!M246</f>
        <v>625108</v>
      </c>
      <c r="C248" s="107">
        <f>Master!AL246</f>
        <v>125000</v>
      </c>
      <c r="D248" s="108">
        <f>Master!AM246</f>
        <v>17860</v>
      </c>
      <c r="E248" s="108">
        <f>Master!AO246</f>
        <v>75000</v>
      </c>
      <c r="F248" s="108">
        <f>Master!AP246</f>
        <v>0</v>
      </c>
      <c r="G248" s="108">
        <f>Master!AQ246</f>
        <v>15000</v>
      </c>
    </row>
    <row r="249" spans="1:7" s="163" customFormat="1" ht="16.5" customHeight="1">
      <c r="A249" s="13" t="s">
        <v>4284</v>
      </c>
      <c r="B249" s="106">
        <f>Master!M247</f>
        <v>3158</v>
      </c>
      <c r="C249" s="107">
        <f>Master!AL247</f>
        <v>125000</v>
      </c>
      <c r="D249" s="108">
        <f>Master!AM247</f>
        <v>0</v>
      </c>
      <c r="E249" s="108">
        <f>Master!AO247</f>
        <v>75000</v>
      </c>
      <c r="F249" s="108">
        <f>Master!AP247</f>
        <v>0</v>
      </c>
      <c r="G249" s="108">
        <f>Master!AQ247</f>
        <v>0</v>
      </c>
    </row>
    <row r="250" spans="1:7" s="163" customFormat="1" ht="16.5" customHeight="1">
      <c r="A250" s="26" t="s">
        <v>925</v>
      </c>
      <c r="B250" s="106">
        <f>Master!M248</f>
        <v>11839</v>
      </c>
      <c r="C250" s="107">
        <f>Master!AL248</f>
        <v>125000</v>
      </c>
      <c r="D250" s="108">
        <f>Master!AM248</f>
        <v>0</v>
      </c>
      <c r="E250" s="108">
        <f>Master!AO248</f>
        <v>75000</v>
      </c>
      <c r="F250" s="108">
        <f>Master!AP248</f>
        <v>2500</v>
      </c>
      <c r="G250" s="108">
        <f>Master!AQ248</f>
        <v>0</v>
      </c>
    </row>
    <row r="251" spans="1:7" s="181" customFormat="1" ht="16.5" customHeight="1">
      <c r="A251" s="125" t="s">
        <v>959</v>
      </c>
      <c r="B251" s="176">
        <f>Master!M249</f>
        <v>52400</v>
      </c>
      <c r="C251" s="177">
        <f>Master!AL249</f>
        <v>125000</v>
      </c>
      <c r="D251" s="108">
        <f>Master!AM249</f>
        <v>0</v>
      </c>
      <c r="E251" s="178">
        <f>Master!AO249</f>
        <v>75000</v>
      </c>
      <c r="F251" s="178">
        <f>Master!AP249</f>
        <v>0</v>
      </c>
      <c r="G251" s="108">
        <f>Master!AQ249</f>
        <v>0</v>
      </c>
    </row>
    <row r="252" spans="1:7" s="163" customFormat="1" ht="15.75" customHeight="1">
      <c r="A252" s="29" t="s">
        <v>1715</v>
      </c>
      <c r="B252" s="106">
        <f>Master!M250</f>
        <v>84677</v>
      </c>
      <c r="C252" s="107">
        <f>Master!AL250</f>
        <v>125000</v>
      </c>
      <c r="D252" s="108">
        <f>Master!AM250</f>
        <v>0</v>
      </c>
      <c r="E252" s="108">
        <f>Master!AO250</f>
        <v>75000</v>
      </c>
      <c r="F252" s="108">
        <f>Master!AP250</f>
        <v>0</v>
      </c>
      <c r="G252" s="108">
        <f>Master!AQ250</f>
        <v>0</v>
      </c>
    </row>
    <row r="253" spans="1:8" s="162" customFormat="1" ht="16.5" customHeight="1">
      <c r="A253" s="29" t="s">
        <v>2519</v>
      </c>
      <c r="B253" s="106">
        <f>Master!M251</f>
        <v>103878</v>
      </c>
      <c r="C253" s="107">
        <f>Master!AL251</f>
        <v>125000</v>
      </c>
      <c r="D253" s="108">
        <f>Master!AM251</f>
        <v>0</v>
      </c>
      <c r="E253" s="108">
        <f>Master!AO251</f>
        <v>75000</v>
      </c>
      <c r="F253" s="108">
        <f>Master!AP251</f>
        <v>0</v>
      </c>
      <c r="G253" s="108">
        <f>Master!AQ251</f>
        <v>0</v>
      </c>
      <c r="H253" s="105"/>
    </row>
    <row r="254" spans="1:7" s="163" customFormat="1" ht="16.5" customHeight="1">
      <c r="A254" s="29" t="s">
        <v>50</v>
      </c>
      <c r="B254" s="106">
        <f>Master!M252</f>
        <v>33253</v>
      </c>
      <c r="C254" s="107">
        <f>Master!AL252</f>
        <v>125000</v>
      </c>
      <c r="D254" s="108">
        <f>Master!AM252</f>
        <v>0</v>
      </c>
      <c r="E254" s="108">
        <f>Master!AO252</f>
        <v>75000</v>
      </c>
      <c r="F254" s="108">
        <f>Master!AP252</f>
        <v>0</v>
      </c>
      <c r="G254" s="108">
        <f>Master!AQ252</f>
        <v>0</v>
      </c>
    </row>
    <row r="255" spans="1:7" s="181" customFormat="1" ht="16.5" customHeight="1">
      <c r="A255" s="125" t="s">
        <v>3480</v>
      </c>
      <c r="B255" s="176">
        <f>Master!M253</f>
        <v>41781</v>
      </c>
      <c r="C255" s="177">
        <f>Master!AL253</f>
        <v>125000</v>
      </c>
      <c r="D255" s="108">
        <f>Master!AM253</f>
        <v>0</v>
      </c>
      <c r="E255" s="178">
        <f>Master!AO253</f>
        <v>75000</v>
      </c>
      <c r="F255" s="178">
        <f>Master!AP253</f>
        <v>4000</v>
      </c>
      <c r="G255" s="108">
        <f>Master!AQ253</f>
        <v>0</v>
      </c>
    </row>
    <row r="256" spans="1:7" s="181" customFormat="1" ht="16.5" customHeight="1">
      <c r="A256" s="42" t="s">
        <v>927</v>
      </c>
      <c r="B256" s="176">
        <f>Master!M254</f>
        <v>16481</v>
      </c>
      <c r="C256" s="177">
        <f>Master!AL254</f>
        <v>125000</v>
      </c>
      <c r="D256" s="108">
        <f>Master!AM254</f>
        <v>0</v>
      </c>
      <c r="E256" s="178">
        <f>Master!AO254</f>
        <v>75000</v>
      </c>
      <c r="F256" s="178">
        <f>Master!AP254</f>
        <v>5000</v>
      </c>
      <c r="G256" s="108">
        <f>Master!AQ254</f>
        <v>0</v>
      </c>
    </row>
    <row r="257" spans="1:7" s="163" customFormat="1" ht="16.5" customHeight="1">
      <c r="A257" s="26" t="s">
        <v>3555</v>
      </c>
      <c r="B257" s="106">
        <f>Master!M255</f>
        <v>30859</v>
      </c>
      <c r="C257" s="107">
        <f>Master!AL255</f>
        <v>125000</v>
      </c>
      <c r="D257" s="108">
        <f>Master!AM255</f>
        <v>0</v>
      </c>
      <c r="E257" s="108">
        <f>Master!AO255</f>
        <v>75000</v>
      </c>
      <c r="F257" s="108">
        <f>Master!AP255</f>
        <v>0</v>
      </c>
      <c r="G257" s="108">
        <f>Master!AQ255</f>
        <v>0</v>
      </c>
    </row>
    <row r="258" spans="1:7" s="163" customFormat="1" ht="16.5" customHeight="1">
      <c r="A258" s="13" t="s">
        <v>52</v>
      </c>
      <c r="B258" s="106">
        <f>Master!M256</f>
        <v>66992</v>
      </c>
      <c r="C258" s="107">
        <f>Master!AL256</f>
        <v>125000</v>
      </c>
      <c r="D258" s="108">
        <f>Master!AM256</f>
        <v>0</v>
      </c>
      <c r="E258" s="108">
        <f>Master!AO256</f>
        <v>75000</v>
      </c>
      <c r="F258" s="108">
        <f>Master!AP256</f>
        <v>0</v>
      </c>
      <c r="G258" s="108">
        <f>Master!AQ256</f>
        <v>0</v>
      </c>
    </row>
    <row r="259" spans="1:7" s="163" customFormat="1" ht="16.5" customHeight="1">
      <c r="A259" s="13" t="s">
        <v>929</v>
      </c>
      <c r="B259" s="106">
        <f>Master!M257</f>
        <v>210785</v>
      </c>
      <c r="C259" s="107">
        <f>Master!AL257</f>
        <v>125000</v>
      </c>
      <c r="D259" s="108">
        <f>Master!AM257</f>
        <v>0</v>
      </c>
      <c r="E259" s="108">
        <f>Master!AO257</f>
        <v>75000</v>
      </c>
      <c r="F259" s="108">
        <f>Master!AP257</f>
        <v>0</v>
      </c>
      <c r="G259" s="108">
        <f>Master!AQ257</f>
        <v>0</v>
      </c>
    </row>
    <row r="260" spans="1:7" s="113" customFormat="1" ht="16.5" customHeight="1">
      <c r="A260" s="13" t="s">
        <v>55</v>
      </c>
      <c r="B260" s="106">
        <f>Master!M258</f>
        <v>68714</v>
      </c>
      <c r="C260" s="107">
        <f>Master!AL258</f>
        <v>125000</v>
      </c>
      <c r="D260" s="108">
        <f>Master!AM258</f>
        <v>0</v>
      </c>
      <c r="E260" s="108">
        <f>Master!AO258</f>
        <v>75000</v>
      </c>
      <c r="F260" s="108">
        <f>Master!AP258</f>
        <v>0</v>
      </c>
      <c r="G260" s="108">
        <f>Master!AQ258</f>
        <v>0</v>
      </c>
    </row>
    <row r="261" spans="1:7" s="181" customFormat="1" ht="16.5" customHeight="1">
      <c r="A261" s="123" t="s">
        <v>3489</v>
      </c>
      <c r="B261" s="176">
        <f>Master!M259</f>
        <v>27458</v>
      </c>
      <c r="C261" s="177">
        <f>Master!AL259</f>
        <v>125000</v>
      </c>
      <c r="D261" s="108">
        <f>Master!AM259</f>
        <v>0</v>
      </c>
      <c r="E261" s="178">
        <f>Master!AO259</f>
        <v>75000</v>
      </c>
      <c r="F261" s="178">
        <f>Master!AP259</f>
        <v>0</v>
      </c>
      <c r="G261" s="108">
        <f>Master!AQ259</f>
        <v>0</v>
      </c>
    </row>
    <row r="262" spans="1:7" s="181" customFormat="1" ht="16.5" customHeight="1">
      <c r="A262" s="123" t="s">
        <v>3491</v>
      </c>
      <c r="B262" s="176">
        <f>Master!M260</f>
        <v>29528</v>
      </c>
      <c r="C262" s="177">
        <f>Master!AL260</f>
        <v>125000</v>
      </c>
      <c r="D262" s="108">
        <f>Master!AM260</f>
        <v>0</v>
      </c>
      <c r="E262" s="178">
        <f>Master!AO260</f>
        <v>75000</v>
      </c>
      <c r="F262" s="178">
        <f>Master!AP260</f>
        <v>0</v>
      </c>
      <c r="G262" s="108">
        <f>Master!AQ260</f>
        <v>0</v>
      </c>
    </row>
    <row r="263" spans="1:8" s="162" customFormat="1" ht="16.5" customHeight="1">
      <c r="A263" s="29" t="s">
        <v>2134</v>
      </c>
      <c r="B263" s="106">
        <f>Master!M261</f>
        <v>2488</v>
      </c>
      <c r="C263" s="107">
        <f>Master!AL261</f>
        <v>125000</v>
      </c>
      <c r="D263" s="108">
        <f>Master!AM261</f>
        <v>0</v>
      </c>
      <c r="E263" s="108">
        <f>Master!AO261</f>
        <v>75000</v>
      </c>
      <c r="F263" s="108">
        <f>Master!AP261</f>
        <v>0</v>
      </c>
      <c r="G263" s="108">
        <f>Master!AQ261</f>
        <v>0</v>
      </c>
      <c r="H263" s="105"/>
    </row>
    <row r="264" spans="1:7" s="181" customFormat="1" ht="16.5" customHeight="1">
      <c r="A264" s="123" t="s">
        <v>58</v>
      </c>
      <c r="B264" s="176">
        <f>Master!M262</f>
        <v>26049</v>
      </c>
      <c r="C264" s="177">
        <f>Master!AL262</f>
        <v>125000</v>
      </c>
      <c r="D264" s="108">
        <f>Master!AM262</f>
        <v>0</v>
      </c>
      <c r="E264" s="178">
        <f>Master!AO262</f>
        <v>75000</v>
      </c>
      <c r="F264" s="178">
        <f>Master!AP262</f>
        <v>0</v>
      </c>
      <c r="G264" s="108">
        <f>Master!AQ262</f>
        <v>0</v>
      </c>
    </row>
    <row r="265" spans="2:7" s="163" customFormat="1" ht="16.5" customHeight="1">
      <c r="B265" s="112"/>
      <c r="C265" s="165"/>
      <c r="F265" s="113"/>
      <c r="G265" s="113"/>
    </row>
    <row r="266" spans="2:7" s="163" customFormat="1" ht="16.5" customHeight="1">
      <c r="B266" s="112"/>
      <c r="C266" s="165"/>
      <c r="D266" s="164"/>
      <c r="E266" s="182" t="s">
        <v>2694</v>
      </c>
      <c r="F266" s="182"/>
      <c r="G266" s="164"/>
    </row>
    <row r="267" spans="2:7" s="163" customFormat="1" ht="16.5" customHeight="1">
      <c r="B267" s="112"/>
      <c r="C267" s="165"/>
      <c r="D267" s="164"/>
      <c r="E267" s="164"/>
      <c r="F267" s="113"/>
      <c r="G267" s="113"/>
    </row>
    <row r="268" spans="2:7" s="163" customFormat="1" ht="16.5" customHeight="1">
      <c r="B268" s="112"/>
      <c r="C268" s="165"/>
      <c r="F268" s="113"/>
      <c r="G268" s="113"/>
    </row>
    <row r="269" spans="2:7" s="163" customFormat="1" ht="16.5" customHeight="1">
      <c r="B269" s="112"/>
      <c r="C269" s="165"/>
      <c r="F269" s="113"/>
      <c r="G269" s="113"/>
    </row>
    <row r="270" spans="2:7" s="163" customFormat="1" ht="16.5" customHeight="1">
      <c r="B270" s="112"/>
      <c r="C270" s="165"/>
      <c r="F270" s="113"/>
      <c r="G270" s="113"/>
    </row>
    <row r="271" spans="2:7" s="163" customFormat="1" ht="16.5" customHeight="1">
      <c r="B271" s="112"/>
      <c r="C271" s="165"/>
      <c r="F271" s="113"/>
      <c r="G271" s="113"/>
    </row>
    <row r="272" spans="2:7" s="163" customFormat="1" ht="16.5" customHeight="1">
      <c r="B272" s="112"/>
      <c r="C272" s="165"/>
      <c r="F272" s="113"/>
      <c r="G272" s="113"/>
    </row>
    <row r="273" spans="2:7" s="163" customFormat="1" ht="16.5" customHeight="1">
      <c r="B273" s="112"/>
      <c r="C273" s="165"/>
      <c r="F273" s="113"/>
      <c r="G273" s="113"/>
    </row>
    <row r="274" spans="2:7" s="163" customFormat="1" ht="16.5" customHeight="1">
      <c r="B274" s="112"/>
      <c r="C274" s="165"/>
      <c r="F274" s="113"/>
      <c r="G274" s="113"/>
    </row>
    <row r="275" spans="2:7" s="163" customFormat="1" ht="16.5" customHeight="1">
      <c r="B275" s="112"/>
      <c r="C275" s="165"/>
      <c r="F275" s="113"/>
      <c r="G275" s="113"/>
    </row>
    <row r="276" spans="2:7" s="163" customFormat="1" ht="16.5" customHeight="1">
      <c r="B276" s="112"/>
      <c r="C276" s="165"/>
      <c r="F276" s="113"/>
      <c r="G276" s="113"/>
    </row>
    <row r="277" spans="2:7" s="163" customFormat="1" ht="16.5" customHeight="1">
      <c r="B277" s="112"/>
      <c r="C277" s="165"/>
      <c r="F277" s="113"/>
      <c r="G277" s="113"/>
    </row>
    <row r="278" spans="2:7" s="163" customFormat="1" ht="16.5" customHeight="1">
      <c r="B278" s="112"/>
      <c r="C278" s="165"/>
      <c r="F278" s="113"/>
      <c r="G278" s="113"/>
    </row>
    <row r="279" spans="2:7" s="163" customFormat="1" ht="16.5" customHeight="1">
      <c r="B279" s="112"/>
      <c r="C279" s="165"/>
      <c r="F279" s="113"/>
      <c r="G279" s="113"/>
    </row>
    <row r="280" spans="2:7" s="163" customFormat="1" ht="16.5" customHeight="1">
      <c r="B280" s="112"/>
      <c r="C280" s="165"/>
      <c r="F280" s="113"/>
      <c r="G280" s="113"/>
    </row>
    <row r="281" spans="2:7" s="163" customFormat="1" ht="16.5" customHeight="1">
      <c r="B281" s="112"/>
      <c r="C281" s="165"/>
      <c r="F281" s="113"/>
      <c r="G281" s="113"/>
    </row>
    <row r="282" spans="2:7" s="163" customFormat="1" ht="16.5" customHeight="1">
      <c r="B282" s="112"/>
      <c r="C282" s="165"/>
      <c r="F282" s="113"/>
      <c r="G282" s="113"/>
    </row>
    <row r="283" spans="2:7" s="163" customFormat="1" ht="16.5" customHeight="1">
      <c r="B283" s="112"/>
      <c r="C283" s="165"/>
      <c r="F283" s="113"/>
      <c r="G283" s="113"/>
    </row>
    <row r="284" spans="2:7" s="163" customFormat="1" ht="16.5" customHeight="1">
      <c r="B284" s="112"/>
      <c r="C284" s="165"/>
      <c r="F284" s="113"/>
      <c r="G284" s="113"/>
    </row>
    <row r="285" spans="2:7" s="163" customFormat="1" ht="16.5" customHeight="1">
      <c r="B285" s="112"/>
      <c r="C285" s="165"/>
      <c r="F285" s="113"/>
      <c r="G285" s="113"/>
    </row>
    <row r="286" spans="2:7" s="163" customFormat="1" ht="16.5" customHeight="1">
      <c r="B286" s="112"/>
      <c r="C286" s="165"/>
      <c r="F286" s="113"/>
      <c r="G286" s="113"/>
    </row>
    <row r="287" spans="2:7" s="163" customFormat="1" ht="16.5" customHeight="1">
      <c r="B287" s="112"/>
      <c r="C287" s="165"/>
      <c r="F287" s="113"/>
      <c r="G287" s="113"/>
    </row>
    <row r="288" spans="2:7" s="163" customFormat="1" ht="16.5" customHeight="1">
      <c r="B288" s="112"/>
      <c r="C288" s="165"/>
      <c r="F288" s="113"/>
      <c r="G288" s="113"/>
    </row>
    <row r="289" spans="2:7" s="163" customFormat="1" ht="16.5" customHeight="1">
      <c r="B289" s="112"/>
      <c r="C289" s="165"/>
      <c r="F289" s="113"/>
      <c r="G289" s="113"/>
    </row>
    <row r="290" spans="2:7" s="163" customFormat="1" ht="16.5" customHeight="1">
      <c r="B290" s="112"/>
      <c r="C290" s="165"/>
      <c r="F290" s="113"/>
      <c r="G290" s="113"/>
    </row>
    <row r="291" spans="2:7" s="163" customFormat="1" ht="16.5" customHeight="1">
      <c r="B291" s="112"/>
      <c r="C291" s="165"/>
      <c r="F291" s="113"/>
      <c r="G291" s="113"/>
    </row>
    <row r="292" spans="2:7" s="163" customFormat="1" ht="16.5" customHeight="1">
      <c r="B292" s="112"/>
      <c r="C292" s="165"/>
      <c r="F292" s="113"/>
      <c r="G292" s="113"/>
    </row>
    <row r="293" spans="2:7" s="163" customFormat="1" ht="16.5" customHeight="1">
      <c r="B293" s="112"/>
      <c r="C293" s="165"/>
      <c r="F293" s="113"/>
      <c r="G293" s="113"/>
    </row>
    <row r="294" spans="2:7" s="163" customFormat="1" ht="16.5" customHeight="1">
      <c r="B294" s="112"/>
      <c r="C294" s="165"/>
      <c r="F294" s="113"/>
      <c r="G294" s="113"/>
    </row>
    <row r="295" spans="2:7" s="163" customFormat="1" ht="16.5" customHeight="1">
      <c r="B295" s="112"/>
      <c r="C295" s="165"/>
      <c r="F295" s="113"/>
      <c r="G295" s="113"/>
    </row>
    <row r="296" spans="2:7" s="163" customFormat="1" ht="16.5" customHeight="1">
      <c r="B296" s="112"/>
      <c r="C296" s="165"/>
      <c r="F296" s="113"/>
      <c r="G296" s="113"/>
    </row>
    <row r="297" spans="2:7" s="163" customFormat="1" ht="16.5" customHeight="1">
      <c r="B297" s="112"/>
      <c r="C297" s="165"/>
      <c r="F297" s="113"/>
      <c r="G297" s="113"/>
    </row>
    <row r="298" spans="2:7" s="163" customFormat="1" ht="16.5" customHeight="1">
      <c r="B298" s="112"/>
      <c r="C298" s="165"/>
      <c r="F298" s="113"/>
      <c r="G298" s="113"/>
    </row>
    <row r="299" spans="2:7" s="163" customFormat="1" ht="16.5" customHeight="1">
      <c r="B299" s="112"/>
      <c r="C299" s="165"/>
      <c r="F299" s="113"/>
      <c r="G299" s="113"/>
    </row>
    <row r="300" spans="2:7" s="163" customFormat="1" ht="16.5" customHeight="1">
      <c r="B300" s="112"/>
      <c r="C300" s="165"/>
      <c r="F300" s="113"/>
      <c r="G300" s="113"/>
    </row>
    <row r="301" spans="2:7" s="163" customFormat="1" ht="16.5" customHeight="1">
      <c r="B301" s="112"/>
      <c r="C301" s="165"/>
      <c r="F301" s="113"/>
      <c r="G301" s="113"/>
    </row>
    <row r="302" spans="2:7" s="163" customFormat="1" ht="16.5" customHeight="1">
      <c r="B302" s="112"/>
      <c r="C302" s="165"/>
      <c r="F302" s="113"/>
      <c r="G302" s="113"/>
    </row>
    <row r="303" spans="2:7" s="163" customFormat="1" ht="16.5" customHeight="1">
      <c r="B303" s="112"/>
      <c r="C303" s="165"/>
      <c r="F303" s="113"/>
      <c r="G303" s="113"/>
    </row>
    <row r="304" spans="2:7" s="163" customFormat="1" ht="16.5" customHeight="1">
      <c r="B304" s="112"/>
      <c r="C304" s="165"/>
      <c r="F304" s="113"/>
      <c r="G304" s="113"/>
    </row>
    <row r="305" spans="2:7" s="163" customFormat="1" ht="16.5" customHeight="1">
      <c r="B305" s="112"/>
      <c r="C305" s="165"/>
      <c r="F305" s="113"/>
      <c r="G305" s="113"/>
    </row>
    <row r="306" spans="2:7" s="163" customFormat="1" ht="16.5" customHeight="1">
      <c r="B306" s="112"/>
      <c r="C306" s="165"/>
      <c r="F306" s="113"/>
      <c r="G306" s="113"/>
    </row>
    <row r="307" spans="2:7" s="163" customFormat="1" ht="16.5" customHeight="1">
      <c r="B307" s="112"/>
      <c r="C307" s="165"/>
      <c r="F307" s="113"/>
      <c r="G307" s="113"/>
    </row>
    <row r="308" spans="2:7" s="163" customFormat="1" ht="16.5" customHeight="1">
      <c r="B308" s="113"/>
      <c r="C308" s="165"/>
      <c r="F308" s="113"/>
      <c r="G308" s="113"/>
    </row>
    <row r="309" spans="2:7" s="163" customFormat="1" ht="16.5" customHeight="1">
      <c r="B309" s="113"/>
      <c r="C309" s="165"/>
      <c r="F309" s="113"/>
      <c r="G309" s="113"/>
    </row>
    <row r="310" spans="2:7" s="163" customFormat="1" ht="16.5" customHeight="1">
      <c r="B310" s="113"/>
      <c r="C310" s="165"/>
      <c r="F310" s="113"/>
      <c r="G310" s="113"/>
    </row>
    <row r="311" spans="2:7" s="163" customFormat="1" ht="16.5" customHeight="1">
      <c r="B311" s="113"/>
      <c r="C311" s="165"/>
      <c r="F311" s="113"/>
      <c r="G311" s="113"/>
    </row>
    <row r="312" spans="2:7" s="163" customFormat="1" ht="16.5" customHeight="1">
      <c r="B312" s="113"/>
      <c r="C312" s="165"/>
      <c r="F312" s="113"/>
      <c r="G312" s="113"/>
    </row>
    <row r="313" spans="2:7" s="163" customFormat="1" ht="16.5" customHeight="1">
      <c r="B313" s="113"/>
      <c r="C313" s="165"/>
      <c r="F313" s="113"/>
      <c r="G313" s="113"/>
    </row>
    <row r="314" spans="2:7" s="163" customFormat="1" ht="16.5" customHeight="1">
      <c r="B314" s="113"/>
      <c r="C314" s="165"/>
      <c r="F314" s="113"/>
      <c r="G314" s="113"/>
    </row>
    <row r="315" spans="2:7" s="163" customFormat="1" ht="12.75">
      <c r="B315" s="113"/>
      <c r="C315" s="165"/>
      <c r="F315" s="113"/>
      <c r="G315" s="113"/>
    </row>
    <row r="316" spans="2:7" s="163" customFormat="1" ht="12.75">
      <c r="B316" s="113"/>
      <c r="C316" s="165"/>
      <c r="F316" s="113"/>
      <c r="G316" s="113"/>
    </row>
    <row r="317" spans="2:7" s="163" customFormat="1" ht="12.75">
      <c r="B317" s="113"/>
      <c r="C317" s="165"/>
      <c r="F317" s="113"/>
      <c r="G317" s="113"/>
    </row>
    <row r="318" spans="2:7" s="163" customFormat="1" ht="12.75">
      <c r="B318" s="113"/>
      <c r="C318" s="165"/>
      <c r="F318" s="113"/>
      <c r="G318" s="113"/>
    </row>
    <row r="319" spans="2:7" s="163" customFormat="1" ht="12.75">
      <c r="B319" s="113"/>
      <c r="C319" s="165"/>
      <c r="F319" s="113"/>
      <c r="G319" s="113"/>
    </row>
    <row r="320" spans="2:7" s="163" customFormat="1" ht="12.75">
      <c r="B320" s="113"/>
      <c r="C320" s="165"/>
      <c r="F320" s="113"/>
      <c r="G320" s="113"/>
    </row>
    <row r="321" spans="2:7" s="163" customFormat="1" ht="12.75">
      <c r="B321" s="113"/>
      <c r="C321" s="165"/>
      <c r="F321" s="113"/>
      <c r="G321" s="113"/>
    </row>
    <row r="322" spans="2:7" s="163" customFormat="1" ht="12.75">
      <c r="B322" s="113"/>
      <c r="C322" s="165"/>
      <c r="F322" s="113"/>
      <c r="G322" s="113"/>
    </row>
    <row r="323" spans="2:7" s="163" customFormat="1" ht="12.75">
      <c r="B323" s="113"/>
      <c r="C323" s="165"/>
      <c r="F323" s="113"/>
      <c r="G323" s="113"/>
    </row>
    <row r="324" spans="2:7" s="163" customFormat="1" ht="12.75">
      <c r="B324" s="113"/>
      <c r="C324" s="165"/>
      <c r="F324" s="113"/>
      <c r="G324" s="113"/>
    </row>
    <row r="325" spans="2:7" s="163" customFormat="1" ht="12.75">
      <c r="B325" s="113"/>
      <c r="F325" s="113"/>
      <c r="G325" s="113"/>
    </row>
    <row r="326" spans="2:7" s="163" customFormat="1" ht="12.75">
      <c r="B326" s="113"/>
      <c r="F326" s="113"/>
      <c r="G326" s="113"/>
    </row>
    <row r="327" spans="2:7" s="163" customFormat="1" ht="12.75">
      <c r="B327" s="113"/>
      <c r="F327" s="113"/>
      <c r="G327" s="113"/>
    </row>
    <row r="328" spans="2:7" s="163" customFormat="1" ht="12.75">
      <c r="B328" s="113"/>
      <c r="F328" s="113"/>
      <c r="G328" s="113"/>
    </row>
    <row r="329" spans="2:7" s="163" customFormat="1" ht="12.75">
      <c r="B329" s="113"/>
      <c r="F329" s="113"/>
      <c r="G329" s="113"/>
    </row>
    <row r="330" spans="2:7" s="163" customFormat="1" ht="12.75">
      <c r="B330" s="113"/>
      <c r="F330" s="113"/>
      <c r="G330" s="113"/>
    </row>
    <row r="331" spans="2:7" s="163" customFormat="1" ht="12.75">
      <c r="B331" s="113"/>
      <c r="F331" s="113"/>
      <c r="G331" s="113"/>
    </row>
    <row r="332" spans="2:7" s="163" customFormat="1" ht="12.75">
      <c r="B332" s="113"/>
      <c r="F332" s="113"/>
      <c r="G332" s="113"/>
    </row>
    <row r="333" spans="2:7" s="163" customFormat="1" ht="12.75">
      <c r="B333" s="113"/>
      <c r="F333" s="113"/>
      <c r="G333" s="113"/>
    </row>
    <row r="334" spans="2:7" s="163" customFormat="1" ht="12.75">
      <c r="B334" s="113"/>
      <c r="F334" s="113"/>
      <c r="G334" s="113"/>
    </row>
    <row r="335" spans="2:7" s="163" customFormat="1" ht="12.75">
      <c r="B335" s="113"/>
      <c r="F335" s="113"/>
      <c r="G335" s="113"/>
    </row>
    <row r="336" spans="2:7" s="163" customFormat="1" ht="12.75">
      <c r="B336" s="113"/>
      <c r="F336" s="113"/>
      <c r="G336" s="113"/>
    </row>
    <row r="337" spans="2:7" s="163" customFormat="1" ht="12.75">
      <c r="B337" s="113"/>
      <c r="F337" s="113"/>
      <c r="G337" s="113"/>
    </row>
    <row r="338" spans="2:7" s="163" customFormat="1" ht="12.75">
      <c r="B338" s="113"/>
      <c r="F338" s="113"/>
      <c r="G338" s="113"/>
    </row>
    <row r="339" spans="2:7" s="163" customFormat="1" ht="12.75">
      <c r="B339" s="113"/>
      <c r="F339" s="113"/>
      <c r="G339" s="113"/>
    </row>
    <row r="340" spans="2:7" s="163" customFormat="1" ht="12.75">
      <c r="B340" s="113"/>
      <c r="F340" s="113"/>
      <c r="G340" s="113"/>
    </row>
    <row r="341" spans="2:7" s="163" customFormat="1" ht="12.75">
      <c r="B341" s="113"/>
      <c r="F341" s="113"/>
      <c r="G341" s="113"/>
    </row>
    <row r="342" spans="2:7" s="163" customFormat="1" ht="12.75">
      <c r="B342" s="113"/>
      <c r="F342" s="113"/>
      <c r="G342" s="113"/>
    </row>
    <row r="343" spans="2:7" s="163" customFormat="1" ht="12.75">
      <c r="B343" s="113"/>
      <c r="F343" s="113"/>
      <c r="G343" s="113"/>
    </row>
    <row r="344" spans="2:7" s="163" customFormat="1" ht="12.75">
      <c r="B344" s="113"/>
      <c r="F344" s="113"/>
      <c r="G344" s="113"/>
    </row>
    <row r="345" spans="2:7" s="163" customFormat="1" ht="12.75">
      <c r="B345" s="113"/>
      <c r="F345" s="113"/>
      <c r="G345" s="113"/>
    </row>
    <row r="346" spans="2:7" s="163" customFormat="1" ht="12.75">
      <c r="B346" s="113"/>
      <c r="F346" s="113"/>
      <c r="G346" s="113"/>
    </row>
    <row r="347" spans="2:7" s="163" customFormat="1" ht="12.75">
      <c r="B347" s="113"/>
      <c r="F347" s="113"/>
      <c r="G347" s="113"/>
    </row>
    <row r="348" spans="2:7" s="163" customFormat="1" ht="12.75">
      <c r="B348" s="113"/>
      <c r="F348" s="113"/>
      <c r="G348" s="113"/>
    </row>
    <row r="349" spans="2:7" s="163" customFormat="1" ht="12.75">
      <c r="B349" s="113"/>
      <c r="F349" s="113"/>
      <c r="G349" s="113"/>
    </row>
    <row r="350" spans="2:7" s="163" customFormat="1" ht="12.75">
      <c r="B350" s="113"/>
      <c r="F350" s="113"/>
      <c r="G350" s="113"/>
    </row>
    <row r="351" spans="2:7" s="163" customFormat="1" ht="12.75">
      <c r="B351" s="113"/>
      <c r="F351" s="113"/>
      <c r="G351" s="113"/>
    </row>
    <row r="352" spans="2:7" s="163" customFormat="1" ht="12.75">
      <c r="B352" s="113"/>
      <c r="F352" s="113"/>
      <c r="G352" s="113"/>
    </row>
    <row r="353" spans="2:7" s="163" customFormat="1" ht="12.75">
      <c r="B353" s="113"/>
      <c r="F353" s="113"/>
      <c r="G353" s="113"/>
    </row>
    <row r="354" spans="2:7" s="163" customFormat="1" ht="12.75">
      <c r="B354" s="113"/>
      <c r="F354" s="113"/>
      <c r="G354" s="113"/>
    </row>
    <row r="355" spans="2:7" s="163" customFormat="1" ht="12.75">
      <c r="B355" s="113"/>
      <c r="F355" s="113"/>
      <c r="G355" s="113"/>
    </row>
    <row r="356" spans="2:7" s="163" customFormat="1" ht="12.75">
      <c r="B356" s="113"/>
      <c r="F356" s="113"/>
      <c r="G356" s="113"/>
    </row>
    <row r="357" spans="2:7" s="163" customFormat="1" ht="12.75">
      <c r="B357" s="113"/>
      <c r="F357" s="113"/>
      <c r="G357" s="113"/>
    </row>
    <row r="358" spans="2:7" s="163" customFormat="1" ht="12.75">
      <c r="B358" s="113"/>
      <c r="F358" s="113"/>
      <c r="G358" s="113"/>
    </row>
    <row r="359" spans="2:7" s="163" customFormat="1" ht="12.75">
      <c r="B359" s="113"/>
      <c r="F359" s="113"/>
      <c r="G359" s="113"/>
    </row>
    <row r="360" spans="2:7" s="163" customFormat="1" ht="12.75">
      <c r="B360" s="113"/>
      <c r="F360" s="113"/>
      <c r="G360" s="113"/>
    </row>
    <row r="361" spans="2:7" s="163" customFormat="1" ht="12.75">
      <c r="B361" s="113"/>
      <c r="F361" s="113"/>
      <c r="G361" s="113"/>
    </row>
    <row r="362" spans="2:7" s="163" customFormat="1" ht="12.75">
      <c r="B362" s="113"/>
      <c r="F362" s="113"/>
      <c r="G362" s="113"/>
    </row>
    <row r="363" spans="2:7" s="163" customFormat="1" ht="12.75">
      <c r="B363" s="113"/>
      <c r="F363" s="113"/>
      <c r="G363" s="113"/>
    </row>
    <row r="364" spans="2:7" s="163" customFormat="1" ht="12.75">
      <c r="B364" s="113"/>
      <c r="F364" s="113"/>
      <c r="G364" s="113"/>
    </row>
    <row r="365" spans="2:7" s="163" customFormat="1" ht="12.75">
      <c r="B365" s="113"/>
      <c r="F365" s="113"/>
      <c r="G365" s="113"/>
    </row>
    <row r="366" spans="2:7" s="163" customFormat="1" ht="12.75">
      <c r="B366" s="113"/>
      <c r="F366" s="113"/>
      <c r="G366" s="113"/>
    </row>
    <row r="367" spans="2:7" s="163" customFormat="1" ht="12.75">
      <c r="B367" s="113"/>
      <c r="F367" s="113"/>
      <c r="G367" s="113"/>
    </row>
    <row r="368" spans="2:7" s="163" customFormat="1" ht="12.75">
      <c r="B368" s="113"/>
      <c r="F368" s="113"/>
      <c r="G368" s="113"/>
    </row>
    <row r="369" spans="2:7" s="163" customFormat="1" ht="12.75">
      <c r="B369" s="113"/>
      <c r="F369" s="113"/>
      <c r="G369" s="113"/>
    </row>
    <row r="370" spans="2:7" s="163" customFormat="1" ht="12.75">
      <c r="B370" s="113"/>
      <c r="F370" s="113"/>
      <c r="G370" s="113"/>
    </row>
    <row r="371" spans="2:7" s="163" customFormat="1" ht="12.75">
      <c r="B371" s="113"/>
      <c r="F371" s="113"/>
      <c r="G371" s="113"/>
    </row>
    <row r="372" spans="2:7" s="163" customFormat="1" ht="12.75">
      <c r="B372" s="113"/>
      <c r="F372" s="113"/>
      <c r="G372" s="113"/>
    </row>
    <row r="373" spans="2:7" s="163" customFormat="1" ht="12.75">
      <c r="B373" s="113"/>
      <c r="F373" s="113"/>
      <c r="G373" s="113"/>
    </row>
    <row r="374" spans="2:7" s="163" customFormat="1" ht="12.75">
      <c r="B374" s="113"/>
      <c r="F374" s="113"/>
      <c r="G374" s="113"/>
    </row>
    <row r="375" spans="2:7" s="163" customFormat="1" ht="12.75">
      <c r="B375" s="113"/>
      <c r="F375" s="113"/>
      <c r="G375" s="113"/>
    </row>
    <row r="376" spans="2:7" s="163" customFormat="1" ht="12.75">
      <c r="B376" s="113"/>
      <c r="F376" s="113"/>
      <c r="G376" s="113"/>
    </row>
    <row r="377" spans="2:7" s="163" customFormat="1" ht="12.75">
      <c r="B377" s="113"/>
      <c r="F377" s="113"/>
      <c r="G377" s="113"/>
    </row>
    <row r="378" spans="2:7" s="163" customFormat="1" ht="12.75">
      <c r="B378" s="113"/>
      <c r="F378" s="113"/>
      <c r="G378" s="113"/>
    </row>
    <row r="379" spans="2:7" s="163" customFormat="1" ht="12.75">
      <c r="B379" s="113"/>
      <c r="F379" s="113"/>
      <c r="G379" s="113"/>
    </row>
    <row r="380" spans="2:7" s="163" customFormat="1" ht="12.75">
      <c r="B380" s="113"/>
      <c r="F380" s="113"/>
      <c r="G380" s="113"/>
    </row>
    <row r="381" spans="2:7" s="163" customFormat="1" ht="12.75">
      <c r="B381" s="113"/>
      <c r="F381" s="113"/>
      <c r="G381" s="113"/>
    </row>
    <row r="382" spans="2:7" s="163" customFormat="1" ht="12.75">
      <c r="B382" s="113"/>
      <c r="F382" s="113"/>
      <c r="G382" s="113"/>
    </row>
    <row r="383" spans="2:7" s="163" customFormat="1" ht="12.75">
      <c r="B383" s="113"/>
      <c r="F383" s="113"/>
      <c r="G383" s="113"/>
    </row>
    <row r="384" spans="2:7" s="163" customFormat="1" ht="12.75">
      <c r="B384" s="113"/>
      <c r="F384" s="113"/>
      <c r="G384" s="113"/>
    </row>
    <row r="385" spans="2:7" s="163" customFormat="1" ht="12.75">
      <c r="B385" s="113"/>
      <c r="F385" s="113"/>
      <c r="G385" s="113"/>
    </row>
    <row r="386" spans="2:7" s="163" customFormat="1" ht="12.75">
      <c r="B386" s="113"/>
      <c r="F386" s="113"/>
      <c r="G386" s="113"/>
    </row>
    <row r="387" spans="2:7" s="163" customFormat="1" ht="12.75">
      <c r="B387" s="113"/>
      <c r="F387" s="113"/>
      <c r="G387" s="113"/>
    </row>
    <row r="388" spans="2:7" s="163" customFormat="1" ht="12.75">
      <c r="B388" s="113"/>
      <c r="F388" s="113"/>
      <c r="G388" s="113"/>
    </row>
    <row r="389" spans="2:7" s="163" customFormat="1" ht="12.75">
      <c r="B389" s="113"/>
      <c r="D389" s="163">
        <f>SUM(D6:D388)</f>
        <v>4729424</v>
      </c>
      <c r="F389" s="113"/>
      <c r="G389" s="113"/>
    </row>
    <row r="390" spans="2:7" s="163" customFormat="1" ht="12.75">
      <c r="B390" s="113"/>
      <c r="F390" s="113"/>
      <c r="G390" s="113"/>
    </row>
    <row r="391" spans="2:7" s="163" customFormat="1" ht="12.75">
      <c r="B391" s="113"/>
      <c r="F391" s="113"/>
      <c r="G391" s="113"/>
    </row>
    <row r="392" spans="2:7" s="163" customFormat="1" ht="12.75">
      <c r="B392" s="113"/>
      <c r="F392" s="113"/>
      <c r="G392" s="113"/>
    </row>
    <row r="393" spans="2:7" s="163" customFormat="1" ht="12.75">
      <c r="B393" s="113"/>
      <c r="F393" s="113"/>
      <c r="G393" s="113"/>
    </row>
    <row r="394" spans="2:7" s="163" customFormat="1" ht="12.75">
      <c r="B394" s="113"/>
      <c r="F394" s="113"/>
      <c r="G394" s="113"/>
    </row>
    <row r="395" spans="2:7" s="163" customFormat="1" ht="12.75">
      <c r="B395" s="113"/>
      <c r="F395" s="113"/>
      <c r="G395" s="113"/>
    </row>
    <row r="396" spans="2:7" s="163" customFormat="1" ht="12.75">
      <c r="B396" s="113"/>
      <c r="F396" s="113"/>
      <c r="G396" s="113"/>
    </row>
    <row r="397" spans="2:7" s="163" customFormat="1" ht="12.75">
      <c r="B397" s="113"/>
      <c r="F397" s="113"/>
      <c r="G397" s="113"/>
    </row>
    <row r="398" spans="2:7" s="163" customFormat="1" ht="12.75">
      <c r="B398" s="113"/>
      <c r="F398" s="113"/>
      <c r="G398" s="113"/>
    </row>
    <row r="399" spans="2:7" s="163" customFormat="1" ht="12.75">
      <c r="B399" s="113"/>
      <c r="F399" s="113"/>
      <c r="G399" s="113"/>
    </row>
    <row r="400" spans="2:7" s="163" customFormat="1" ht="12.75">
      <c r="B400" s="113"/>
      <c r="F400" s="113"/>
      <c r="G400" s="113"/>
    </row>
    <row r="401" spans="2:7" s="163" customFormat="1" ht="12.75">
      <c r="B401" s="113"/>
      <c r="F401" s="113"/>
      <c r="G401" s="113"/>
    </row>
    <row r="402" spans="2:7" s="163" customFormat="1" ht="12.75">
      <c r="B402" s="113"/>
      <c r="F402" s="113"/>
      <c r="G402" s="113"/>
    </row>
    <row r="403" spans="2:7" s="163" customFormat="1" ht="12.75">
      <c r="B403" s="113"/>
      <c r="F403" s="113"/>
      <c r="G403" s="113"/>
    </row>
    <row r="404" spans="2:7" s="163" customFormat="1" ht="12.75">
      <c r="B404" s="113"/>
      <c r="F404" s="113"/>
      <c r="G404" s="113"/>
    </row>
    <row r="405" spans="2:7" s="163" customFormat="1" ht="12.75">
      <c r="B405" s="113"/>
      <c r="F405" s="113"/>
      <c r="G405" s="113"/>
    </row>
    <row r="406" spans="2:7" s="163" customFormat="1" ht="12.75">
      <c r="B406" s="113"/>
      <c r="F406" s="113"/>
      <c r="G406" s="113"/>
    </row>
    <row r="407" spans="2:7" s="163" customFormat="1" ht="12.75">
      <c r="B407" s="113"/>
      <c r="F407" s="113"/>
      <c r="G407" s="113"/>
    </row>
    <row r="408" spans="2:7" s="163" customFormat="1" ht="12.75">
      <c r="B408" s="113"/>
      <c r="F408" s="113"/>
      <c r="G408" s="113"/>
    </row>
    <row r="409" spans="2:7" s="163" customFormat="1" ht="12.75">
      <c r="B409" s="113"/>
      <c r="F409" s="113"/>
      <c r="G409" s="113"/>
    </row>
    <row r="410" spans="2:7" s="163" customFormat="1" ht="12.75">
      <c r="B410" s="113"/>
      <c r="F410" s="113"/>
      <c r="G410" s="113"/>
    </row>
    <row r="411" spans="2:7" s="163" customFormat="1" ht="12.75">
      <c r="B411" s="113"/>
      <c r="F411" s="113"/>
      <c r="G411" s="113"/>
    </row>
    <row r="412" spans="2:7" s="163" customFormat="1" ht="12.75">
      <c r="B412" s="113"/>
      <c r="F412" s="113"/>
      <c r="G412" s="113"/>
    </row>
    <row r="413" spans="2:7" s="163" customFormat="1" ht="12.75">
      <c r="B413" s="113"/>
      <c r="F413" s="113"/>
      <c r="G413" s="113"/>
    </row>
    <row r="414" spans="2:7" s="163" customFormat="1" ht="12.75">
      <c r="B414" s="113"/>
      <c r="F414" s="113"/>
      <c r="G414" s="113"/>
    </row>
    <row r="415" spans="2:7" s="163" customFormat="1" ht="12.75">
      <c r="B415" s="113"/>
      <c r="F415" s="113"/>
      <c r="G415" s="113"/>
    </row>
    <row r="416" spans="2:7" s="163" customFormat="1" ht="12.75">
      <c r="B416" s="113"/>
      <c r="F416" s="113"/>
      <c r="G416" s="113"/>
    </row>
    <row r="417" spans="2:7" s="163" customFormat="1" ht="12.75">
      <c r="B417" s="113"/>
      <c r="F417" s="113"/>
      <c r="G417" s="113"/>
    </row>
    <row r="418" spans="2:7" s="163" customFormat="1" ht="12.75">
      <c r="B418" s="113"/>
      <c r="F418" s="113"/>
      <c r="G418" s="113"/>
    </row>
    <row r="419" spans="2:7" s="163" customFormat="1" ht="12.75">
      <c r="B419" s="113"/>
      <c r="F419" s="113"/>
      <c r="G419" s="113"/>
    </row>
    <row r="420" spans="2:7" s="163" customFormat="1" ht="12.75">
      <c r="B420" s="113"/>
      <c r="F420" s="113"/>
      <c r="G420" s="113"/>
    </row>
    <row r="421" spans="2:7" s="163" customFormat="1" ht="12.75">
      <c r="B421" s="113"/>
      <c r="F421" s="113"/>
      <c r="G421" s="113"/>
    </row>
    <row r="422" spans="2:7" s="163" customFormat="1" ht="12.75">
      <c r="B422" s="113"/>
      <c r="F422" s="113"/>
      <c r="G422" s="113"/>
    </row>
    <row r="423" spans="2:7" s="163" customFormat="1" ht="12.75">
      <c r="B423" s="113"/>
      <c r="F423" s="113"/>
      <c r="G423" s="113"/>
    </row>
    <row r="424" spans="2:7" s="163" customFormat="1" ht="12.75">
      <c r="B424" s="113"/>
      <c r="F424" s="113"/>
      <c r="G424" s="113"/>
    </row>
    <row r="425" spans="2:7" s="163" customFormat="1" ht="12.75">
      <c r="B425" s="113"/>
      <c r="F425" s="113"/>
      <c r="G425" s="113"/>
    </row>
    <row r="426" spans="2:7" s="163" customFormat="1" ht="12.75">
      <c r="B426" s="113"/>
      <c r="F426" s="113"/>
      <c r="G426" s="113"/>
    </row>
    <row r="427" spans="2:7" s="163" customFormat="1" ht="12.75">
      <c r="B427" s="113"/>
      <c r="F427" s="113"/>
      <c r="G427" s="113"/>
    </row>
    <row r="428" spans="2:7" s="163" customFormat="1" ht="12.75">
      <c r="B428" s="113"/>
      <c r="F428" s="113"/>
      <c r="G428" s="113"/>
    </row>
    <row r="429" spans="2:7" s="163" customFormat="1" ht="12.75">
      <c r="B429" s="113"/>
      <c r="F429" s="113"/>
      <c r="G429" s="113"/>
    </row>
    <row r="430" spans="2:7" s="163" customFormat="1" ht="12.75">
      <c r="B430" s="113"/>
      <c r="F430" s="113"/>
      <c r="G430" s="113"/>
    </row>
    <row r="431" spans="2:7" s="163" customFormat="1" ht="12.75">
      <c r="B431" s="113"/>
      <c r="F431" s="113"/>
      <c r="G431" s="113"/>
    </row>
    <row r="432" spans="2:7" s="163" customFormat="1" ht="12.75">
      <c r="B432" s="113"/>
      <c r="F432" s="113"/>
      <c r="G432" s="113"/>
    </row>
    <row r="433" spans="2:7" s="163" customFormat="1" ht="12.75">
      <c r="B433" s="113"/>
      <c r="F433" s="113"/>
      <c r="G433" s="113"/>
    </row>
    <row r="434" spans="2:7" s="163" customFormat="1" ht="12.75">
      <c r="B434" s="113"/>
      <c r="F434" s="113"/>
      <c r="G434" s="113"/>
    </row>
    <row r="435" spans="2:7" s="163" customFormat="1" ht="12.75">
      <c r="B435" s="113"/>
      <c r="F435" s="113"/>
      <c r="G435" s="113"/>
    </row>
    <row r="436" spans="2:7" s="163" customFormat="1" ht="12.75">
      <c r="B436" s="113"/>
      <c r="F436" s="113"/>
      <c r="G436" s="113"/>
    </row>
    <row r="437" spans="2:7" s="163" customFormat="1" ht="12.75">
      <c r="B437" s="113"/>
      <c r="F437" s="113"/>
      <c r="G437" s="113"/>
    </row>
    <row r="438" spans="2:7" s="163" customFormat="1" ht="12.75">
      <c r="B438" s="113"/>
      <c r="F438" s="113"/>
      <c r="G438" s="113"/>
    </row>
    <row r="439" spans="2:7" s="163" customFormat="1" ht="12.75">
      <c r="B439" s="113"/>
      <c r="F439" s="113"/>
      <c r="G439" s="113"/>
    </row>
    <row r="440" spans="2:7" s="163" customFormat="1" ht="12.75">
      <c r="B440" s="113"/>
      <c r="F440" s="113"/>
      <c r="G440" s="113"/>
    </row>
    <row r="441" spans="2:7" s="163" customFormat="1" ht="12.75">
      <c r="B441" s="113"/>
      <c r="F441" s="113"/>
      <c r="G441" s="113"/>
    </row>
    <row r="442" spans="2:7" s="163" customFormat="1" ht="12.75">
      <c r="B442" s="113"/>
      <c r="F442" s="113"/>
      <c r="G442" s="113"/>
    </row>
    <row r="443" spans="2:7" s="163" customFormat="1" ht="12.75">
      <c r="B443" s="113"/>
      <c r="F443" s="113"/>
      <c r="G443" s="113"/>
    </row>
    <row r="444" spans="2:7" s="163" customFormat="1" ht="12.75">
      <c r="B444" s="113"/>
      <c r="F444" s="113"/>
      <c r="G444" s="113"/>
    </row>
    <row r="445" spans="2:7" s="163" customFormat="1" ht="12.75">
      <c r="B445" s="113"/>
      <c r="F445" s="113"/>
      <c r="G445" s="113"/>
    </row>
    <row r="446" spans="2:7" s="163" customFormat="1" ht="12.75">
      <c r="B446" s="113"/>
      <c r="F446" s="113"/>
      <c r="G446" s="113"/>
    </row>
    <row r="447" spans="2:7" s="163" customFormat="1" ht="12.75">
      <c r="B447" s="113"/>
      <c r="F447" s="113"/>
      <c r="G447" s="113"/>
    </row>
    <row r="448" spans="2:7" s="163" customFormat="1" ht="12.75">
      <c r="B448" s="113"/>
      <c r="F448" s="113"/>
      <c r="G448" s="113"/>
    </row>
    <row r="449" spans="2:7" s="163" customFormat="1" ht="12.75">
      <c r="B449" s="113"/>
      <c r="F449" s="113"/>
      <c r="G449" s="113"/>
    </row>
    <row r="450" spans="2:7" s="163" customFormat="1" ht="12.75">
      <c r="B450" s="113"/>
      <c r="F450" s="113"/>
      <c r="G450" s="113"/>
    </row>
    <row r="451" spans="2:7" s="163" customFormat="1" ht="12.75">
      <c r="B451" s="113"/>
      <c r="F451" s="113"/>
      <c r="G451" s="113"/>
    </row>
    <row r="452" spans="2:7" s="163" customFormat="1" ht="12.75">
      <c r="B452" s="113"/>
      <c r="F452" s="113"/>
      <c r="G452" s="113"/>
    </row>
    <row r="453" spans="2:7" s="163" customFormat="1" ht="12.75">
      <c r="B453" s="113"/>
      <c r="F453" s="113"/>
      <c r="G453" s="113"/>
    </row>
    <row r="454" spans="2:7" s="163" customFormat="1" ht="12.75">
      <c r="B454" s="113"/>
      <c r="F454" s="113"/>
      <c r="G454" s="113"/>
    </row>
    <row r="455" spans="2:7" s="163" customFormat="1" ht="12.75">
      <c r="B455" s="113"/>
      <c r="F455" s="113"/>
      <c r="G455" s="113"/>
    </row>
    <row r="456" spans="2:7" s="163" customFormat="1" ht="12.75">
      <c r="B456" s="113"/>
      <c r="F456" s="113"/>
      <c r="G456" s="113"/>
    </row>
    <row r="457" spans="2:7" s="163" customFormat="1" ht="12.75">
      <c r="B457" s="113"/>
      <c r="F457" s="113"/>
      <c r="G457" s="113"/>
    </row>
    <row r="458" spans="2:7" s="163" customFormat="1" ht="12.75">
      <c r="B458" s="113"/>
      <c r="F458" s="113"/>
      <c r="G458" s="113"/>
    </row>
    <row r="459" spans="2:7" s="163" customFormat="1" ht="12.75">
      <c r="B459" s="113"/>
      <c r="F459" s="113"/>
      <c r="G459" s="113"/>
    </row>
    <row r="460" spans="2:7" s="163" customFormat="1" ht="12.75">
      <c r="B460" s="113"/>
      <c r="F460" s="113"/>
      <c r="G460" s="113"/>
    </row>
    <row r="461" spans="2:7" s="163" customFormat="1" ht="12.75">
      <c r="B461" s="113"/>
      <c r="F461" s="113"/>
      <c r="G461" s="113"/>
    </row>
    <row r="462" spans="2:7" s="163" customFormat="1" ht="12.75">
      <c r="B462" s="113"/>
      <c r="F462" s="113"/>
      <c r="G462" s="113"/>
    </row>
    <row r="463" spans="2:7" s="163" customFormat="1" ht="12.75">
      <c r="B463" s="113"/>
      <c r="F463" s="113"/>
      <c r="G463" s="113"/>
    </row>
    <row r="464" spans="2:7" s="163" customFormat="1" ht="12.75">
      <c r="B464" s="113"/>
      <c r="F464" s="113"/>
      <c r="G464" s="113"/>
    </row>
    <row r="465" spans="2:7" s="163" customFormat="1" ht="12.75">
      <c r="B465" s="113"/>
      <c r="F465" s="113"/>
      <c r="G465" s="113"/>
    </row>
    <row r="466" spans="2:7" s="163" customFormat="1" ht="12.75">
      <c r="B466" s="113"/>
      <c r="F466" s="113"/>
      <c r="G466" s="113"/>
    </row>
    <row r="467" spans="2:7" s="163" customFormat="1" ht="12.75">
      <c r="B467" s="113"/>
      <c r="F467" s="113"/>
      <c r="G467" s="113"/>
    </row>
    <row r="468" spans="2:7" s="163" customFormat="1" ht="12.75">
      <c r="B468" s="113"/>
      <c r="F468" s="113"/>
      <c r="G468" s="113"/>
    </row>
    <row r="469" spans="2:7" s="163" customFormat="1" ht="12.75">
      <c r="B469" s="113"/>
      <c r="F469" s="113"/>
      <c r="G469" s="113"/>
    </row>
    <row r="470" spans="2:7" s="163" customFormat="1" ht="12.75">
      <c r="B470" s="113"/>
      <c r="F470" s="113"/>
      <c r="G470" s="113"/>
    </row>
    <row r="471" spans="2:7" s="163" customFormat="1" ht="12.75">
      <c r="B471" s="113"/>
      <c r="F471" s="113"/>
      <c r="G471" s="113"/>
    </row>
    <row r="472" spans="2:7" s="163" customFormat="1" ht="12.75">
      <c r="B472" s="113"/>
      <c r="F472" s="113"/>
      <c r="G472" s="113"/>
    </row>
    <row r="473" spans="2:7" s="163" customFormat="1" ht="12.75">
      <c r="B473" s="113"/>
      <c r="F473" s="113"/>
      <c r="G473" s="113"/>
    </row>
    <row r="474" spans="2:7" s="163" customFormat="1" ht="12.75">
      <c r="B474" s="113"/>
      <c r="F474" s="113"/>
      <c r="G474" s="113"/>
    </row>
    <row r="475" spans="2:7" s="163" customFormat="1" ht="12.75">
      <c r="B475" s="113"/>
      <c r="F475" s="113"/>
      <c r="G475" s="113"/>
    </row>
    <row r="476" spans="2:7" s="163" customFormat="1" ht="12.75">
      <c r="B476" s="113"/>
      <c r="F476" s="113"/>
      <c r="G476" s="113"/>
    </row>
    <row r="477" spans="2:7" s="163" customFormat="1" ht="12.75">
      <c r="B477" s="113"/>
      <c r="F477" s="113"/>
      <c r="G477" s="113"/>
    </row>
    <row r="478" spans="2:7" s="163" customFormat="1" ht="12.75">
      <c r="B478" s="113"/>
      <c r="F478" s="113"/>
      <c r="G478" s="113"/>
    </row>
    <row r="479" spans="2:7" s="163" customFormat="1" ht="12.75">
      <c r="B479" s="113"/>
      <c r="F479" s="113"/>
      <c r="G479" s="113"/>
    </row>
    <row r="480" spans="2:7" s="163" customFormat="1" ht="12.75">
      <c r="B480" s="113"/>
      <c r="F480" s="113"/>
      <c r="G480" s="113"/>
    </row>
    <row r="481" spans="2:7" s="163" customFormat="1" ht="12.75">
      <c r="B481" s="113"/>
      <c r="F481" s="113"/>
      <c r="G481" s="113"/>
    </row>
    <row r="482" spans="2:7" s="163" customFormat="1" ht="12.75">
      <c r="B482" s="113"/>
      <c r="F482" s="113"/>
      <c r="G482" s="113"/>
    </row>
    <row r="483" spans="2:7" s="163" customFormat="1" ht="12.75">
      <c r="B483" s="113"/>
      <c r="F483" s="113"/>
      <c r="G483" s="113"/>
    </row>
    <row r="484" spans="2:7" s="163" customFormat="1" ht="12.75">
      <c r="B484" s="113"/>
      <c r="F484" s="113"/>
      <c r="G484" s="113"/>
    </row>
    <row r="485" spans="2:7" s="163" customFormat="1" ht="12.75">
      <c r="B485" s="113"/>
      <c r="F485" s="113"/>
      <c r="G485" s="113"/>
    </row>
    <row r="486" spans="2:7" s="163" customFormat="1" ht="12.75">
      <c r="B486" s="113"/>
      <c r="F486" s="113"/>
      <c r="G486" s="113"/>
    </row>
    <row r="487" spans="2:7" s="163" customFormat="1" ht="12.75">
      <c r="B487" s="113"/>
      <c r="F487" s="113"/>
      <c r="G487" s="113"/>
    </row>
    <row r="488" spans="2:7" s="163" customFormat="1" ht="12.75">
      <c r="B488" s="113"/>
      <c r="F488" s="113"/>
      <c r="G488" s="113"/>
    </row>
    <row r="489" spans="2:7" s="163" customFormat="1" ht="12.75">
      <c r="B489" s="113"/>
      <c r="F489" s="113"/>
      <c r="G489" s="113"/>
    </row>
    <row r="490" spans="2:7" s="163" customFormat="1" ht="12.75">
      <c r="B490" s="113"/>
      <c r="F490" s="113"/>
      <c r="G490" s="113"/>
    </row>
    <row r="491" spans="2:7" s="163" customFormat="1" ht="12.75">
      <c r="B491" s="113"/>
      <c r="F491" s="113"/>
      <c r="G491" s="113"/>
    </row>
    <row r="492" spans="2:7" s="163" customFormat="1" ht="12.75">
      <c r="B492" s="113"/>
      <c r="F492" s="113"/>
      <c r="G492" s="113"/>
    </row>
    <row r="493" spans="2:7" s="163" customFormat="1" ht="12.75">
      <c r="B493" s="113"/>
      <c r="F493" s="113"/>
      <c r="G493" s="113"/>
    </row>
    <row r="494" spans="2:7" s="163" customFormat="1" ht="12.75">
      <c r="B494" s="113"/>
      <c r="F494" s="113"/>
      <c r="G494" s="113"/>
    </row>
    <row r="495" spans="2:7" s="163" customFormat="1" ht="12.75">
      <c r="B495" s="113"/>
      <c r="F495" s="113"/>
      <c r="G495" s="113"/>
    </row>
    <row r="496" spans="2:7" s="163" customFormat="1" ht="12.75">
      <c r="B496" s="113"/>
      <c r="F496" s="113"/>
      <c r="G496" s="113"/>
    </row>
    <row r="497" spans="2:7" s="163" customFormat="1" ht="12.75">
      <c r="B497" s="113"/>
      <c r="F497" s="113"/>
      <c r="G497" s="113"/>
    </row>
    <row r="498" spans="2:7" s="163" customFormat="1" ht="12.75">
      <c r="B498" s="113"/>
      <c r="F498" s="113"/>
      <c r="G498" s="113"/>
    </row>
    <row r="499" spans="2:7" s="163" customFormat="1" ht="12.75">
      <c r="B499" s="113"/>
      <c r="F499" s="113"/>
      <c r="G499" s="113"/>
    </row>
    <row r="500" spans="2:7" s="163" customFormat="1" ht="12.75">
      <c r="B500" s="113"/>
      <c r="F500" s="113"/>
      <c r="G500" s="113"/>
    </row>
    <row r="501" spans="2:7" s="163" customFormat="1" ht="12.75">
      <c r="B501" s="113"/>
      <c r="F501" s="113"/>
      <c r="G501" s="113"/>
    </row>
    <row r="502" spans="2:7" s="163" customFormat="1" ht="12.75">
      <c r="B502" s="113"/>
      <c r="F502" s="113"/>
      <c r="G502" s="113"/>
    </row>
    <row r="503" spans="2:7" s="163" customFormat="1" ht="12.75">
      <c r="B503" s="113"/>
      <c r="F503" s="113"/>
      <c r="G503" s="113"/>
    </row>
    <row r="504" spans="2:7" s="163" customFormat="1" ht="12.75">
      <c r="B504" s="113"/>
      <c r="F504" s="113"/>
      <c r="G504" s="113"/>
    </row>
    <row r="505" spans="2:7" s="163" customFormat="1" ht="12.75">
      <c r="B505" s="113"/>
      <c r="F505" s="113"/>
      <c r="G505" s="113"/>
    </row>
    <row r="506" spans="2:7" s="163" customFormat="1" ht="12.75">
      <c r="B506" s="113"/>
      <c r="F506" s="113"/>
      <c r="G506" s="113"/>
    </row>
    <row r="507" spans="2:7" s="163" customFormat="1" ht="12.75">
      <c r="B507" s="113"/>
      <c r="F507" s="113"/>
      <c r="G507" s="113"/>
    </row>
    <row r="508" spans="2:7" s="163" customFormat="1" ht="12.75">
      <c r="B508" s="113"/>
      <c r="F508" s="113"/>
      <c r="G508" s="113"/>
    </row>
    <row r="509" spans="2:7" s="163" customFormat="1" ht="12.75">
      <c r="B509" s="113"/>
      <c r="F509" s="113"/>
      <c r="G509" s="113"/>
    </row>
    <row r="510" spans="2:7" s="163" customFormat="1" ht="12.75">
      <c r="B510" s="113"/>
      <c r="F510" s="113"/>
      <c r="G510" s="113"/>
    </row>
    <row r="511" spans="2:7" s="163" customFormat="1" ht="12.75">
      <c r="B511" s="113"/>
      <c r="F511" s="113"/>
      <c r="G511" s="113"/>
    </row>
    <row r="512" spans="2:7" s="163" customFormat="1" ht="12.75">
      <c r="B512" s="113"/>
      <c r="F512" s="113"/>
      <c r="G512" s="113"/>
    </row>
    <row r="513" spans="2:7" s="163" customFormat="1" ht="12.75">
      <c r="B513" s="113"/>
      <c r="F513" s="113"/>
      <c r="G513" s="113"/>
    </row>
    <row r="514" spans="2:7" s="163" customFormat="1" ht="12.75">
      <c r="B514" s="113"/>
      <c r="F514" s="113"/>
      <c r="G514" s="113"/>
    </row>
    <row r="515" spans="2:7" s="163" customFormat="1" ht="12.75">
      <c r="B515" s="113"/>
      <c r="F515" s="113"/>
      <c r="G515" s="113"/>
    </row>
    <row r="516" spans="2:7" s="163" customFormat="1" ht="12.75">
      <c r="B516" s="113"/>
      <c r="F516" s="113"/>
      <c r="G516" s="113"/>
    </row>
    <row r="517" spans="2:7" s="163" customFormat="1" ht="12.75">
      <c r="B517" s="113"/>
      <c r="F517" s="113"/>
      <c r="G517" s="113"/>
    </row>
    <row r="518" spans="2:7" s="163" customFormat="1" ht="12.75">
      <c r="B518" s="113"/>
      <c r="F518" s="113"/>
      <c r="G518" s="113"/>
    </row>
    <row r="519" spans="2:7" s="163" customFormat="1" ht="12.75">
      <c r="B519" s="113"/>
      <c r="F519" s="113"/>
      <c r="G519" s="113"/>
    </row>
    <row r="520" spans="2:7" s="163" customFormat="1" ht="12.75">
      <c r="B520" s="113"/>
      <c r="F520" s="113"/>
      <c r="G520" s="113"/>
    </row>
    <row r="521" spans="2:7" s="163" customFormat="1" ht="12.75">
      <c r="B521" s="113"/>
      <c r="F521" s="113"/>
      <c r="G521" s="113"/>
    </row>
    <row r="522" spans="2:7" s="163" customFormat="1" ht="12.75">
      <c r="B522" s="113"/>
      <c r="F522" s="113"/>
      <c r="G522" s="113"/>
    </row>
    <row r="523" spans="2:7" s="163" customFormat="1" ht="12.75">
      <c r="B523" s="113"/>
      <c r="F523" s="113"/>
      <c r="G523" s="113"/>
    </row>
    <row r="524" spans="2:7" s="163" customFormat="1" ht="12.75">
      <c r="B524" s="113"/>
      <c r="F524" s="113"/>
      <c r="G524" s="113"/>
    </row>
    <row r="525" spans="2:7" s="163" customFormat="1" ht="12.75">
      <c r="B525" s="113"/>
      <c r="F525" s="113"/>
      <c r="G525" s="113"/>
    </row>
    <row r="526" spans="2:7" s="163" customFormat="1" ht="12.75">
      <c r="B526" s="113"/>
      <c r="F526" s="113"/>
      <c r="G526" s="113"/>
    </row>
    <row r="527" spans="2:7" s="163" customFormat="1" ht="12.75">
      <c r="B527" s="113"/>
      <c r="F527" s="113"/>
      <c r="G527" s="113"/>
    </row>
    <row r="528" spans="2:7" s="163" customFormat="1" ht="12.75">
      <c r="B528" s="113"/>
      <c r="F528" s="113"/>
      <c r="G528" s="113"/>
    </row>
    <row r="529" spans="2:7" s="163" customFormat="1" ht="12.75">
      <c r="B529" s="113"/>
      <c r="F529" s="113"/>
      <c r="G529" s="113"/>
    </row>
    <row r="530" spans="2:7" s="163" customFormat="1" ht="12.75">
      <c r="B530" s="113"/>
      <c r="F530" s="113"/>
      <c r="G530" s="113"/>
    </row>
    <row r="531" spans="2:7" s="163" customFormat="1" ht="12.75">
      <c r="B531" s="113"/>
      <c r="F531" s="113"/>
      <c r="G531" s="113"/>
    </row>
    <row r="532" spans="2:7" s="163" customFormat="1" ht="12.75">
      <c r="B532" s="113"/>
      <c r="F532" s="113"/>
      <c r="G532" s="113"/>
    </row>
    <row r="533" spans="2:7" s="163" customFormat="1" ht="12.75">
      <c r="B533" s="113"/>
      <c r="F533" s="113"/>
      <c r="G533" s="113"/>
    </row>
    <row r="534" spans="2:7" s="163" customFormat="1" ht="12.75">
      <c r="B534" s="113"/>
      <c r="F534" s="113"/>
      <c r="G534" s="113"/>
    </row>
    <row r="535" spans="2:7" s="163" customFormat="1" ht="12.75">
      <c r="B535" s="113"/>
      <c r="F535" s="113"/>
      <c r="G535" s="113"/>
    </row>
    <row r="536" spans="2:7" s="163" customFormat="1" ht="12.75">
      <c r="B536" s="113"/>
      <c r="F536" s="113"/>
      <c r="G536" s="113"/>
    </row>
    <row r="537" spans="2:7" s="163" customFormat="1" ht="12.75">
      <c r="B537" s="113"/>
      <c r="F537" s="113"/>
      <c r="G537" s="113"/>
    </row>
    <row r="538" spans="2:7" s="163" customFormat="1" ht="12.75">
      <c r="B538" s="113"/>
      <c r="F538" s="113"/>
      <c r="G538" s="113"/>
    </row>
    <row r="539" spans="2:7" s="163" customFormat="1" ht="12.75">
      <c r="B539" s="113"/>
      <c r="F539" s="113"/>
      <c r="G539" s="113"/>
    </row>
    <row r="540" spans="2:7" s="163" customFormat="1" ht="12.75">
      <c r="B540" s="113"/>
      <c r="F540" s="113"/>
      <c r="G540" s="113"/>
    </row>
    <row r="541" spans="2:7" s="163" customFormat="1" ht="12.75">
      <c r="B541" s="113"/>
      <c r="F541" s="113"/>
      <c r="G541" s="113"/>
    </row>
    <row r="542" spans="2:7" s="163" customFormat="1" ht="12.75">
      <c r="B542" s="113"/>
      <c r="F542" s="113"/>
      <c r="G542" s="113"/>
    </row>
    <row r="543" spans="2:7" s="163" customFormat="1" ht="12.75">
      <c r="B543" s="113"/>
      <c r="F543" s="113"/>
      <c r="G543" s="113"/>
    </row>
    <row r="544" spans="2:7" s="163" customFormat="1" ht="12.75">
      <c r="B544" s="113"/>
      <c r="F544" s="113"/>
      <c r="G544" s="113"/>
    </row>
    <row r="545" spans="2:7" s="163" customFormat="1" ht="12.75">
      <c r="B545" s="113"/>
      <c r="F545" s="113"/>
      <c r="G545" s="113"/>
    </row>
    <row r="546" spans="2:7" s="163" customFormat="1" ht="12.75">
      <c r="B546" s="113"/>
      <c r="F546" s="113"/>
      <c r="G546" s="113"/>
    </row>
    <row r="547" spans="2:7" s="163" customFormat="1" ht="12.75">
      <c r="B547" s="113"/>
      <c r="F547" s="113"/>
      <c r="G547" s="113"/>
    </row>
    <row r="548" spans="2:7" s="163" customFormat="1" ht="12.75">
      <c r="B548" s="113"/>
      <c r="F548" s="113"/>
      <c r="G548" s="113"/>
    </row>
    <row r="549" spans="2:7" s="163" customFormat="1" ht="12.75">
      <c r="B549" s="113"/>
      <c r="F549" s="113"/>
      <c r="G549" s="113"/>
    </row>
    <row r="550" spans="2:7" s="163" customFormat="1" ht="12.75">
      <c r="B550" s="113"/>
      <c r="F550" s="113"/>
      <c r="G550" s="113"/>
    </row>
    <row r="551" spans="2:7" s="163" customFormat="1" ht="12.75">
      <c r="B551" s="113"/>
      <c r="F551" s="113"/>
      <c r="G551" s="113"/>
    </row>
    <row r="552" spans="2:7" s="163" customFormat="1" ht="12.75">
      <c r="B552" s="113"/>
      <c r="F552" s="113"/>
      <c r="G552" s="113"/>
    </row>
    <row r="553" spans="2:7" s="163" customFormat="1" ht="12.75">
      <c r="B553" s="113"/>
      <c r="F553" s="113"/>
      <c r="G553" s="113"/>
    </row>
    <row r="554" spans="2:7" s="163" customFormat="1" ht="12.75">
      <c r="B554" s="113"/>
      <c r="F554" s="113"/>
      <c r="G554" s="113"/>
    </row>
    <row r="555" spans="2:7" s="163" customFormat="1" ht="12.75">
      <c r="B555" s="113"/>
      <c r="F555" s="113"/>
      <c r="G555" s="113"/>
    </row>
    <row r="556" spans="2:7" s="163" customFormat="1" ht="12.75">
      <c r="B556" s="113"/>
      <c r="F556" s="113"/>
      <c r="G556" s="113"/>
    </row>
    <row r="557" spans="2:7" s="163" customFormat="1" ht="12.75">
      <c r="B557" s="113"/>
      <c r="F557" s="113"/>
      <c r="G557" s="113"/>
    </row>
    <row r="558" spans="2:7" s="163" customFormat="1" ht="12.75">
      <c r="B558" s="113"/>
      <c r="F558" s="113"/>
      <c r="G558" s="113"/>
    </row>
    <row r="559" spans="2:7" s="163" customFormat="1" ht="12.75">
      <c r="B559" s="113"/>
      <c r="F559" s="113"/>
      <c r="G559" s="113"/>
    </row>
    <row r="560" spans="2:7" s="163" customFormat="1" ht="12.75">
      <c r="B560" s="113"/>
      <c r="F560" s="113"/>
      <c r="G560" s="113"/>
    </row>
    <row r="561" spans="2:7" s="163" customFormat="1" ht="12.75">
      <c r="B561" s="113"/>
      <c r="F561" s="113"/>
      <c r="G561" s="113"/>
    </row>
    <row r="562" spans="2:7" s="163" customFormat="1" ht="12.75">
      <c r="B562" s="113"/>
      <c r="F562" s="113"/>
      <c r="G562" s="113"/>
    </row>
    <row r="563" spans="2:7" s="163" customFormat="1" ht="12.75">
      <c r="B563" s="113"/>
      <c r="F563" s="113"/>
      <c r="G563" s="113"/>
    </row>
    <row r="564" spans="2:7" s="163" customFormat="1" ht="12.75">
      <c r="B564" s="113"/>
      <c r="F564" s="113"/>
      <c r="G564" s="113"/>
    </row>
    <row r="565" spans="2:7" s="163" customFormat="1" ht="12.75">
      <c r="B565" s="113"/>
      <c r="F565" s="113"/>
      <c r="G565" s="113"/>
    </row>
    <row r="566" spans="2:7" s="163" customFormat="1" ht="12.75">
      <c r="B566" s="113"/>
      <c r="F566" s="113"/>
      <c r="G566" s="113"/>
    </row>
    <row r="567" spans="2:7" s="163" customFormat="1" ht="12.75">
      <c r="B567" s="113"/>
      <c r="F567" s="113"/>
      <c r="G567" s="113"/>
    </row>
    <row r="568" spans="2:7" s="163" customFormat="1" ht="12.75">
      <c r="B568" s="113"/>
      <c r="F568" s="113"/>
      <c r="G568" s="113"/>
    </row>
    <row r="569" spans="2:7" s="163" customFormat="1" ht="12.75">
      <c r="B569" s="113"/>
      <c r="F569" s="113"/>
      <c r="G569" s="113"/>
    </row>
    <row r="570" spans="2:7" s="163" customFormat="1" ht="12.75">
      <c r="B570" s="113"/>
      <c r="F570" s="113"/>
      <c r="G570" s="113"/>
    </row>
    <row r="571" spans="2:7" s="163" customFormat="1" ht="12.75">
      <c r="B571" s="113"/>
      <c r="F571" s="113"/>
      <c r="G571" s="113"/>
    </row>
    <row r="572" spans="2:7" s="163" customFormat="1" ht="12.75">
      <c r="B572" s="113"/>
      <c r="F572" s="113"/>
      <c r="G572" s="113"/>
    </row>
    <row r="573" spans="2:7" s="163" customFormat="1" ht="12.75">
      <c r="B573" s="113"/>
      <c r="F573" s="113"/>
      <c r="G573" s="113"/>
    </row>
    <row r="574" spans="2:7" s="163" customFormat="1" ht="12.75">
      <c r="B574" s="113"/>
      <c r="F574" s="113"/>
      <c r="G574" s="113"/>
    </row>
    <row r="575" spans="2:7" s="163" customFormat="1" ht="12.75">
      <c r="B575" s="113"/>
      <c r="F575" s="113"/>
      <c r="G575" s="113"/>
    </row>
    <row r="576" spans="2:7" s="163" customFormat="1" ht="12.75">
      <c r="B576" s="113"/>
      <c r="F576" s="113"/>
      <c r="G576" s="113"/>
    </row>
    <row r="577" spans="2:7" s="163" customFormat="1" ht="12.75">
      <c r="B577" s="113"/>
      <c r="F577" s="113"/>
      <c r="G577" s="113"/>
    </row>
    <row r="578" spans="2:7" s="163" customFormat="1" ht="12.75">
      <c r="B578" s="113"/>
      <c r="F578" s="113"/>
      <c r="G578" s="113"/>
    </row>
    <row r="579" spans="2:7" s="163" customFormat="1" ht="12.75">
      <c r="B579" s="113"/>
      <c r="F579" s="113"/>
      <c r="G579" s="113"/>
    </row>
    <row r="580" spans="2:7" s="163" customFormat="1" ht="12.75">
      <c r="B580" s="113"/>
      <c r="F580" s="113"/>
      <c r="G580" s="113"/>
    </row>
    <row r="581" spans="2:7" s="163" customFormat="1" ht="12.75">
      <c r="B581" s="113"/>
      <c r="F581" s="113"/>
      <c r="G581" s="113"/>
    </row>
    <row r="582" spans="2:7" s="163" customFormat="1" ht="12.75">
      <c r="B582" s="113"/>
      <c r="F582" s="113"/>
      <c r="G582" s="113"/>
    </row>
    <row r="583" spans="2:7" s="163" customFormat="1" ht="12.75">
      <c r="B583" s="113"/>
      <c r="F583" s="113"/>
      <c r="G583" s="113"/>
    </row>
    <row r="584" spans="2:7" s="163" customFormat="1" ht="12.75">
      <c r="B584" s="113"/>
      <c r="F584" s="113"/>
      <c r="G584" s="113"/>
    </row>
    <row r="585" spans="2:7" s="163" customFormat="1" ht="12.75">
      <c r="B585" s="113"/>
      <c r="F585" s="113"/>
      <c r="G585" s="113"/>
    </row>
    <row r="586" spans="2:7" s="163" customFormat="1" ht="12.75">
      <c r="B586" s="113"/>
      <c r="F586" s="113"/>
      <c r="G586" s="113"/>
    </row>
    <row r="587" spans="2:7" s="163" customFormat="1" ht="12.75">
      <c r="B587" s="113"/>
      <c r="F587" s="113"/>
      <c r="G587" s="113"/>
    </row>
    <row r="588" spans="2:7" s="163" customFormat="1" ht="12.75">
      <c r="B588" s="113"/>
      <c r="F588" s="113"/>
      <c r="G588" s="113"/>
    </row>
    <row r="589" spans="2:7" s="163" customFormat="1" ht="12.75">
      <c r="B589" s="113"/>
      <c r="F589" s="113"/>
      <c r="G589" s="113"/>
    </row>
    <row r="590" spans="2:7" s="163" customFormat="1" ht="12.75">
      <c r="B590" s="113"/>
      <c r="F590" s="113"/>
      <c r="G590" s="113"/>
    </row>
    <row r="591" spans="2:7" s="163" customFormat="1" ht="12.75">
      <c r="B591" s="113"/>
      <c r="F591" s="113"/>
      <c r="G591" s="113"/>
    </row>
    <row r="592" spans="2:7" s="163" customFormat="1" ht="12.75">
      <c r="B592" s="113"/>
      <c r="F592" s="113"/>
      <c r="G592" s="113"/>
    </row>
    <row r="593" spans="2:7" s="163" customFormat="1" ht="12.75">
      <c r="B593" s="113"/>
      <c r="F593" s="113"/>
      <c r="G593" s="113"/>
    </row>
    <row r="594" spans="2:7" s="163" customFormat="1" ht="12.75">
      <c r="B594" s="113"/>
      <c r="F594" s="113"/>
      <c r="G594" s="113"/>
    </row>
    <row r="595" spans="2:7" s="163" customFormat="1" ht="12.75">
      <c r="B595" s="113"/>
      <c r="F595" s="113"/>
      <c r="G595" s="113"/>
    </row>
    <row r="596" spans="2:7" s="163" customFormat="1" ht="12.75">
      <c r="B596" s="113"/>
      <c r="F596" s="113"/>
      <c r="G596" s="113"/>
    </row>
    <row r="597" spans="2:7" s="163" customFormat="1" ht="12.75">
      <c r="B597" s="113"/>
      <c r="F597" s="113"/>
      <c r="G597" s="113"/>
    </row>
    <row r="598" spans="2:7" s="163" customFormat="1" ht="12.75">
      <c r="B598" s="113"/>
      <c r="F598" s="113"/>
      <c r="G598" s="113"/>
    </row>
    <row r="599" spans="2:7" s="163" customFormat="1" ht="12.75">
      <c r="B599" s="113"/>
      <c r="F599" s="113"/>
      <c r="G599" s="113"/>
    </row>
    <row r="600" spans="2:7" s="163" customFormat="1" ht="12.75">
      <c r="B600" s="113"/>
      <c r="F600" s="113"/>
      <c r="G600" s="113"/>
    </row>
    <row r="601" spans="2:7" s="163" customFormat="1" ht="12.75">
      <c r="B601" s="113"/>
      <c r="F601" s="113"/>
      <c r="G601" s="113"/>
    </row>
    <row r="602" spans="2:7" s="163" customFormat="1" ht="12.75">
      <c r="B602" s="113"/>
      <c r="F602" s="113"/>
      <c r="G602" s="113"/>
    </row>
    <row r="603" spans="2:7" s="163" customFormat="1" ht="12.75">
      <c r="B603" s="113"/>
      <c r="F603" s="113"/>
      <c r="G603" s="113"/>
    </row>
    <row r="604" spans="2:7" s="163" customFormat="1" ht="12.75">
      <c r="B604" s="113"/>
      <c r="F604" s="113"/>
      <c r="G604" s="113"/>
    </row>
    <row r="605" spans="2:7" s="163" customFormat="1" ht="12.75">
      <c r="B605" s="113"/>
      <c r="F605" s="113"/>
      <c r="G605" s="113"/>
    </row>
    <row r="606" spans="2:7" s="163" customFormat="1" ht="12.75">
      <c r="B606" s="113"/>
      <c r="F606" s="113"/>
      <c r="G606" s="113"/>
    </row>
    <row r="607" spans="2:7" s="163" customFormat="1" ht="12.75">
      <c r="B607" s="113"/>
      <c r="F607" s="113"/>
      <c r="G607" s="113"/>
    </row>
    <row r="608" spans="2:7" s="163" customFormat="1" ht="12.75">
      <c r="B608" s="113"/>
      <c r="F608" s="113"/>
      <c r="G608" s="113"/>
    </row>
    <row r="609" spans="2:7" s="163" customFormat="1" ht="12.75">
      <c r="B609" s="113"/>
      <c r="F609" s="113"/>
      <c r="G609" s="113"/>
    </row>
    <row r="610" spans="2:7" s="163" customFormat="1" ht="12.75">
      <c r="B610" s="113"/>
      <c r="F610" s="113"/>
      <c r="G610" s="113"/>
    </row>
    <row r="611" spans="2:7" s="163" customFormat="1" ht="12.75">
      <c r="B611" s="113"/>
      <c r="F611" s="113"/>
      <c r="G611" s="113"/>
    </row>
    <row r="612" spans="2:7" s="163" customFormat="1" ht="12.75">
      <c r="B612" s="113"/>
      <c r="F612" s="113"/>
      <c r="G612" s="113"/>
    </row>
    <row r="613" spans="2:7" s="163" customFormat="1" ht="12.75">
      <c r="B613" s="113"/>
      <c r="F613" s="113"/>
      <c r="G613" s="113"/>
    </row>
    <row r="614" spans="2:7" s="163" customFormat="1" ht="12.75">
      <c r="B614" s="113"/>
      <c r="F614" s="113"/>
      <c r="G614" s="113"/>
    </row>
    <row r="615" spans="2:7" s="163" customFormat="1" ht="12.75">
      <c r="B615" s="113"/>
      <c r="F615" s="113"/>
      <c r="G615" s="113"/>
    </row>
    <row r="616" spans="2:7" s="163" customFormat="1" ht="12.75">
      <c r="B616" s="113"/>
      <c r="F616" s="113"/>
      <c r="G616" s="113"/>
    </row>
    <row r="617" spans="2:7" s="163" customFormat="1" ht="12.75">
      <c r="B617" s="113"/>
      <c r="F617" s="113"/>
      <c r="G617" s="113"/>
    </row>
    <row r="618" spans="2:7" s="163" customFormat="1" ht="12.75">
      <c r="B618" s="113"/>
      <c r="F618" s="113"/>
      <c r="G618" s="113"/>
    </row>
    <row r="619" spans="2:7" s="163" customFormat="1" ht="12.75">
      <c r="B619" s="113"/>
      <c r="F619" s="113"/>
      <c r="G619" s="113"/>
    </row>
    <row r="620" spans="2:7" s="163" customFormat="1" ht="12.75">
      <c r="B620" s="113"/>
      <c r="F620" s="113"/>
      <c r="G620" s="113"/>
    </row>
    <row r="621" spans="2:7" s="163" customFormat="1" ht="12.75">
      <c r="B621" s="113"/>
      <c r="F621" s="113"/>
      <c r="G621" s="113"/>
    </row>
    <row r="622" spans="2:7" s="163" customFormat="1" ht="12.75">
      <c r="B622" s="113"/>
      <c r="F622" s="113"/>
      <c r="G622" s="113"/>
    </row>
    <row r="623" spans="2:7" s="163" customFormat="1" ht="12.75">
      <c r="B623" s="113"/>
      <c r="F623" s="113"/>
      <c r="G623" s="113"/>
    </row>
    <row r="624" spans="2:7" s="163" customFormat="1" ht="12.75">
      <c r="B624" s="113"/>
      <c r="F624" s="113"/>
      <c r="G624" s="113"/>
    </row>
    <row r="625" spans="2:7" s="163" customFormat="1" ht="12.75">
      <c r="B625" s="113"/>
      <c r="F625" s="113"/>
      <c r="G625" s="113"/>
    </row>
    <row r="626" spans="2:7" s="163" customFormat="1" ht="12.75">
      <c r="B626" s="113"/>
      <c r="F626" s="113"/>
      <c r="G626" s="113"/>
    </row>
    <row r="627" spans="2:7" s="163" customFormat="1" ht="12.75">
      <c r="B627" s="113"/>
      <c r="F627" s="113"/>
      <c r="G627" s="113"/>
    </row>
    <row r="628" spans="2:7" s="163" customFormat="1" ht="12.75">
      <c r="B628" s="113"/>
      <c r="F628" s="113"/>
      <c r="G628" s="113"/>
    </row>
    <row r="629" spans="2:7" s="163" customFormat="1" ht="12.75">
      <c r="B629" s="113"/>
      <c r="F629" s="113"/>
      <c r="G629" s="113"/>
    </row>
    <row r="630" spans="2:7" s="163" customFormat="1" ht="12.75">
      <c r="B630" s="113"/>
      <c r="F630" s="113"/>
      <c r="G630" s="113"/>
    </row>
    <row r="631" spans="2:7" s="163" customFormat="1" ht="12.75">
      <c r="B631" s="113"/>
      <c r="F631" s="113"/>
      <c r="G631" s="113"/>
    </row>
    <row r="632" spans="2:7" s="163" customFormat="1" ht="12.75">
      <c r="B632" s="113"/>
      <c r="F632" s="113"/>
      <c r="G632" s="113"/>
    </row>
    <row r="633" spans="2:7" s="163" customFormat="1" ht="12.75">
      <c r="B633" s="113"/>
      <c r="F633" s="113"/>
      <c r="G633" s="113"/>
    </row>
    <row r="634" spans="2:7" s="163" customFormat="1" ht="12.75">
      <c r="B634" s="113"/>
      <c r="F634" s="113"/>
      <c r="G634" s="113"/>
    </row>
    <row r="635" spans="2:7" s="163" customFormat="1" ht="12.75">
      <c r="B635" s="113"/>
      <c r="F635" s="113"/>
      <c r="G635" s="113"/>
    </row>
    <row r="636" spans="2:7" s="163" customFormat="1" ht="12.75">
      <c r="B636" s="113"/>
      <c r="F636" s="113"/>
      <c r="G636" s="113"/>
    </row>
    <row r="637" spans="2:7" s="163" customFormat="1" ht="12.75">
      <c r="B637" s="113"/>
      <c r="F637" s="113"/>
      <c r="G637" s="113"/>
    </row>
    <row r="638" spans="2:7" s="163" customFormat="1" ht="12.75">
      <c r="B638" s="113"/>
      <c r="F638" s="113"/>
      <c r="G638" s="113"/>
    </row>
    <row r="639" spans="2:7" s="163" customFormat="1" ht="12.75">
      <c r="B639" s="113"/>
      <c r="F639" s="113"/>
      <c r="G639" s="113"/>
    </row>
    <row r="640" spans="2:7" s="163" customFormat="1" ht="12.75">
      <c r="B640" s="113"/>
      <c r="F640" s="113"/>
      <c r="G640" s="113"/>
    </row>
    <row r="641" spans="2:7" s="163" customFormat="1" ht="12.75">
      <c r="B641" s="113"/>
      <c r="F641" s="113"/>
      <c r="G641" s="113"/>
    </row>
    <row r="642" spans="2:7" s="163" customFormat="1" ht="12.75">
      <c r="B642" s="113"/>
      <c r="F642" s="113"/>
      <c r="G642" s="113"/>
    </row>
    <row r="643" spans="2:7" s="163" customFormat="1" ht="12.75">
      <c r="B643" s="113"/>
      <c r="F643" s="113"/>
      <c r="G643" s="113"/>
    </row>
    <row r="644" spans="2:7" s="163" customFormat="1" ht="12.75">
      <c r="B644" s="113"/>
      <c r="F644" s="113"/>
      <c r="G644" s="113"/>
    </row>
    <row r="645" spans="2:7" s="163" customFormat="1" ht="12.75">
      <c r="B645" s="113"/>
      <c r="F645" s="113"/>
      <c r="G645" s="113"/>
    </row>
    <row r="646" spans="2:7" s="163" customFormat="1" ht="12.75">
      <c r="B646" s="113"/>
      <c r="F646" s="113"/>
      <c r="G646" s="113"/>
    </row>
    <row r="647" spans="2:7" s="163" customFormat="1" ht="12.75">
      <c r="B647" s="113"/>
      <c r="F647" s="113"/>
      <c r="G647" s="113"/>
    </row>
    <row r="648" spans="2:7" s="163" customFormat="1" ht="12.75">
      <c r="B648" s="113"/>
      <c r="F648" s="113"/>
      <c r="G648" s="113"/>
    </row>
    <row r="649" spans="2:7" s="163" customFormat="1" ht="12.75">
      <c r="B649" s="113"/>
      <c r="F649" s="113"/>
      <c r="G649" s="113"/>
    </row>
    <row r="650" spans="2:7" s="163" customFormat="1" ht="12.75">
      <c r="B650" s="113"/>
      <c r="F650" s="113"/>
      <c r="G650" s="113"/>
    </row>
    <row r="651" spans="2:7" s="163" customFormat="1" ht="12.75">
      <c r="B651" s="113"/>
      <c r="F651" s="113"/>
      <c r="G651" s="113"/>
    </row>
    <row r="652" spans="2:7" s="163" customFormat="1" ht="12.75">
      <c r="B652" s="113"/>
      <c r="F652" s="113"/>
      <c r="G652" s="113"/>
    </row>
    <row r="653" spans="2:7" s="163" customFormat="1" ht="12.75">
      <c r="B653" s="113"/>
      <c r="F653" s="113"/>
      <c r="G653" s="113"/>
    </row>
    <row r="654" spans="2:7" s="163" customFormat="1" ht="12.75">
      <c r="B654" s="113"/>
      <c r="F654" s="113"/>
      <c r="G654" s="113"/>
    </row>
    <row r="655" spans="2:7" s="163" customFormat="1" ht="12.75">
      <c r="B655" s="113"/>
      <c r="F655" s="113"/>
      <c r="G655" s="113"/>
    </row>
    <row r="656" spans="2:7" s="163" customFormat="1" ht="12.75">
      <c r="B656" s="113"/>
      <c r="F656" s="113"/>
      <c r="G656" s="113"/>
    </row>
    <row r="657" spans="2:7" s="163" customFormat="1" ht="12.75">
      <c r="B657" s="113"/>
      <c r="F657" s="113"/>
      <c r="G657" s="113"/>
    </row>
    <row r="658" spans="2:7" s="163" customFormat="1" ht="12.75">
      <c r="B658" s="113"/>
      <c r="F658" s="113"/>
      <c r="G658" s="113"/>
    </row>
    <row r="659" spans="2:7" s="163" customFormat="1" ht="12.75">
      <c r="B659" s="113"/>
      <c r="F659" s="113"/>
      <c r="G659" s="113"/>
    </row>
    <row r="660" spans="2:7" s="163" customFormat="1" ht="12.75">
      <c r="B660" s="113"/>
      <c r="F660" s="113"/>
      <c r="G660" s="113"/>
    </row>
    <row r="661" spans="2:7" s="163" customFormat="1" ht="12.75">
      <c r="B661" s="113"/>
      <c r="F661" s="113"/>
      <c r="G661" s="113"/>
    </row>
    <row r="662" spans="2:7" s="163" customFormat="1" ht="12.75">
      <c r="B662" s="113"/>
      <c r="F662" s="113"/>
      <c r="G662" s="113"/>
    </row>
    <row r="663" spans="2:7" s="163" customFormat="1" ht="12.75">
      <c r="B663" s="113"/>
      <c r="F663" s="113"/>
      <c r="G663" s="113"/>
    </row>
    <row r="664" spans="2:7" s="163" customFormat="1" ht="12.75">
      <c r="B664" s="113"/>
      <c r="F664" s="113"/>
      <c r="G664" s="113"/>
    </row>
    <row r="665" spans="2:7" s="163" customFormat="1" ht="12.75">
      <c r="B665" s="113"/>
      <c r="F665" s="113"/>
      <c r="G665" s="113"/>
    </row>
    <row r="666" spans="2:7" s="163" customFormat="1" ht="12.75">
      <c r="B666" s="113"/>
      <c r="F666" s="113"/>
      <c r="G666" s="113"/>
    </row>
    <row r="667" spans="2:7" s="163" customFormat="1" ht="12.75">
      <c r="B667" s="113"/>
      <c r="F667" s="113"/>
      <c r="G667" s="113"/>
    </row>
    <row r="668" spans="2:7" s="163" customFormat="1" ht="12.75">
      <c r="B668" s="113"/>
      <c r="F668" s="113"/>
      <c r="G668" s="113"/>
    </row>
    <row r="669" spans="2:7" s="163" customFormat="1" ht="12.75">
      <c r="B669" s="113"/>
      <c r="F669" s="113"/>
      <c r="G669" s="113"/>
    </row>
    <row r="670" spans="2:7" s="163" customFormat="1" ht="12.75">
      <c r="B670" s="113"/>
      <c r="F670" s="113"/>
      <c r="G670" s="113"/>
    </row>
    <row r="671" spans="2:7" s="163" customFormat="1" ht="12.75">
      <c r="B671" s="113"/>
      <c r="F671" s="113"/>
      <c r="G671" s="113"/>
    </row>
    <row r="672" spans="2:7" s="163" customFormat="1" ht="12.75">
      <c r="B672" s="113"/>
      <c r="F672" s="113"/>
      <c r="G672" s="113"/>
    </row>
    <row r="673" spans="2:7" s="163" customFormat="1" ht="12.75">
      <c r="B673" s="113"/>
      <c r="F673" s="113"/>
      <c r="G673" s="113"/>
    </row>
    <row r="674" spans="2:7" s="163" customFormat="1" ht="12.75">
      <c r="B674" s="113"/>
      <c r="F674" s="113"/>
      <c r="G674" s="113"/>
    </row>
    <row r="675" spans="2:7" s="163" customFormat="1" ht="12.75">
      <c r="B675" s="113"/>
      <c r="F675" s="113"/>
      <c r="G675" s="113"/>
    </row>
    <row r="676" spans="2:7" s="163" customFormat="1" ht="12.75">
      <c r="B676" s="113"/>
      <c r="F676" s="113"/>
      <c r="G676" s="113"/>
    </row>
    <row r="677" spans="2:7" s="163" customFormat="1" ht="12.75">
      <c r="B677" s="113"/>
      <c r="F677" s="113"/>
      <c r="G677" s="113"/>
    </row>
    <row r="678" spans="2:7" s="163" customFormat="1" ht="12.75">
      <c r="B678" s="113"/>
      <c r="F678" s="113"/>
      <c r="G678" s="113"/>
    </row>
    <row r="679" spans="2:7" s="163" customFormat="1" ht="12.75">
      <c r="B679" s="113"/>
      <c r="F679" s="113"/>
      <c r="G679" s="113"/>
    </row>
    <row r="680" spans="2:7" s="163" customFormat="1" ht="12.75">
      <c r="B680" s="113"/>
      <c r="F680" s="113"/>
      <c r="G680" s="113"/>
    </row>
    <row r="681" spans="2:7" s="163" customFormat="1" ht="12.75">
      <c r="B681" s="113"/>
      <c r="F681" s="113"/>
      <c r="G681" s="113"/>
    </row>
    <row r="682" spans="2:7" s="163" customFormat="1" ht="12.75">
      <c r="B682" s="113"/>
      <c r="F682" s="113"/>
      <c r="G682" s="113"/>
    </row>
    <row r="683" spans="2:7" s="163" customFormat="1" ht="12.75">
      <c r="B683" s="113"/>
      <c r="F683" s="113"/>
      <c r="G683" s="113"/>
    </row>
    <row r="684" spans="2:7" s="163" customFormat="1" ht="12.75">
      <c r="B684" s="113"/>
      <c r="F684" s="113"/>
      <c r="G684" s="113"/>
    </row>
    <row r="685" spans="2:7" s="163" customFormat="1" ht="12.75">
      <c r="B685" s="113"/>
      <c r="F685" s="113"/>
      <c r="G685" s="113"/>
    </row>
    <row r="686" spans="2:7" s="163" customFormat="1" ht="12.75">
      <c r="B686" s="113"/>
      <c r="F686" s="113"/>
      <c r="G686" s="113"/>
    </row>
    <row r="687" spans="2:7" s="163" customFormat="1" ht="12.75">
      <c r="B687" s="113"/>
      <c r="F687" s="113"/>
      <c r="G687" s="113"/>
    </row>
    <row r="688" spans="2:7" s="163" customFormat="1" ht="12.75">
      <c r="B688" s="113"/>
      <c r="F688" s="113"/>
      <c r="G688" s="113"/>
    </row>
    <row r="689" spans="2:7" s="163" customFormat="1" ht="12.75">
      <c r="B689" s="113"/>
      <c r="F689" s="113"/>
      <c r="G689" s="113"/>
    </row>
    <row r="690" spans="2:7" s="163" customFormat="1" ht="12.75">
      <c r="B690" s="113"/>
      <c r="F690" s="113"/>
      <c r="G690" s="113"/>
    </row>
    <row r="691" spans="2:7" s="163" customFormat="1" ht="12.75">
      <c r="B691" s="113"/>
      <c r="F691" s="113"/>
      <c r="G691" s="113"/>
    </row>
    <row r="692" spans="2:7" s="163" customFormat="1" ht="12.75">
      <c r="B692" s="113"/>
      <c r="F692" s="113"/>
      <c r="G692" s="113"/>
    </row>
    <row r="693" spans="2:7" s="163" customFormat="1" ht="12.75">
      <c r="B693" s="113"/>
      <c r="F693" s="113"/>
      <c r="G693" s="113"/>
    </row>
    <row r="694" spans="2:7" s="163" customFormat="1" ht="12.75">
      <c r="B694" s="113"/>
      <c r="F694" s="113"/>
      <c r="G694" s="113"/>
    </row>
    <row r="695" spans="2:7" s="163" customFormat="1" ht="12.75">
      <c r="B695" s="113"/>
      <c r="F695" s="113"/>
      <c r="G695" s="113"/>
    </row>
    <row r="696" spans="2:7" s="163" customFormat="1" ht="12.75">
      <c r="B696" s="113"/>
      <c r="F696" s="113"/>
      <c r="G696" s="113"/>
    </row>
    <row r="697" spans="2:7" s="163" customFormat="1" ht="12.75">
      <c r="B697" s="113"/>
      <c r="F697" s="113"/>
      <c r="G697" s="113"/>
    </row>
    <row r="698" spans="2:7" s="163" customFormat="1" ht="12.75">
      <c r="B698" s="113"/>
      <c r="F698" s="113"/>
      <c r="G698" s="113"/>
    </row>
    <row r="699" spans="2:7" s="163" customFormat="1" ht="12.75">
      <c r="B699" s="113"/>
      <c r="F699" s="113"/>
      <c r="G699" s="113"/>
    </row>
    <row r="700" spans="2:7" s="163" customFormat="1" ht="12.75">
      <c r="B700" s="113"/>
      <c r="F700" s="113"/>
      <c r="G700" s="113"/>
    </row>
    <row r="701" spans="2:7" s="163" customFormat="1" ht="12.75">
      <c r="B701" s="113"/>
      <c r="F701" s="113"/>
      <c r="G701" s="113"/>
    </row>
    <row r="702" spans="2:7" s="163" customFormat="1" ht="12.75">
      <c r="B702" s="113"/>
      <c r="F702" s="113"/>
      <c r="G702" s="113"/>
    </row>
    <row r="703" spans="2:7" s="163" customFormat="1" ht="12.75">
      <c r="B703" s="113"/>
      <c r="F703" s="113"/>
      <c r="G703" s="113"/>
    </row>
    <row r="704" spans="2:7" s="163" customFormat="1" ht="12.75">
      <c r="B704" s="113"/>
      <c r="F704" s="113"/>
      <c r="G704" s="113"/>
    </row>
    <row r="705" spans="2:7" s="163" customFormat="1" ht="12.75">
      <c r="B705" s="113"/>
      <c r="F705" s="113"/>
      <c r="G705" s="113"/>
    </row>
    <row r="706" spans="2:7" s="163" customFormat="1" ht="12.75">
      <c r="B706" s="113"/>
      <c r="F706" s="113"/>
      <c r="G706" s="113"/>
    </row>
    <row r="707" spans="2:7" s="163" customFormat="1" ht="12.75">
      <c r="B707" s="113"/>
      <c r="F707" s="113"/>
      <c r="G707" s="113"/>
    </row>
    <row r="708" spans="2:7" s="163" customFormat="1" ht="12.75">
      <c r="B708" s="113"/>
      <c r="F708" s="113"/>
      <c r="G708" s="113"/>
    </row>
    <row r="709" spans="2:7" s="163" customFormat="1" ht="12.75">
      <c r="B709" s="113"/>
      <c r="F709" s="113"/>
      <c r="G709" s="113"/>
    </row>
    <row r="710" spans="2:7" s="163" customFormat="1" ht="12.75">
      <c r="B710" s="113"/>
      <c r="F710" s="113"/>
      <c r="G710" s="113"/>
    </row>
    <row r="711" spans="2:7" s="163" customFormat="1" ht="12.75">
      <c r="B711" s="113"/>
      <c r="F711" s="113"/>
      <c r="G711" s="113"/>
    </row>
    <row r="712" spans="2:7" s="163" customFormat="1" ht="12.75">
      <c r="B712" s="113"/>
      <c r="F712" s="113"/>
      <c r="G712" s="113"/>
    </row>
    <row r="713" spans="2:7" s="163" customFormat="1" ht="12.75">
      <c r="B713" s="113"/>
      <c r="F713" s="113"/>
      <c r="G713" s="113"/>
    </row>
    <row r="714" spans="2:7" s="163" customFormat="1" ht="12.75">
      <c r="B714" s="113"/>
      <c r="F714" s="113"/>
      <c r="G714" s="113"/>
    </row>
    <row r="715" spans="2:7" s="163" customFormat="1" ht="12.75">
      <c r="B715" s="113"/>
      <c r="F715" s="113"/>
      <c r="G715" s="113"/>
    </row>
    <row r="716" spans="2:7" s="163" customFormat="1" ht="12.75">
      <c r="B716" s="113"/>
      <c r="F716" s="113"/>
      <c r="G716" s="113"/>
    </row>
    <row r="717" spans="2:7" s="163" customFormat="1" ht="12.75">
      <c r="B717" s="113"/>
      <c r="F717" s="113"/>
      <c r="G717" s="113"/>
    </row>
    <row r="718" spans="2:7" s="163" customFormat="1" ht="12.75">
      <c r="B718" s="113"/>
      <c r="F718" s="113"/>
      <c r="G718" s="113"/>
    </row>
    <row r="719" spans="2:7" s="163" customFormat="1" ht="12.75">
      <c r="B719" s="113"/>
      <c r="F719" s="113"/>
      <c r="G719" s="113"/>
    </row>
    <row r="720" spans="2:7" s="163" customFormat="1" ht="12.75">
      <c r="B720" s="113"/>
      <c r="F720" s="113"/>
      <c r="G720" s="113"/>
    </row>
    <row r="721" spans="2:7" s="163" customFormat="1" ht="12.75">
      <c r="B721" s="113"/>
      <c r="F721" s="113"/>
      <c r="G721" s="113"/>
    </row>
    <row r="722" spans="2:7" s="163" customFormat="1" ht="12.75">
      <c r="B722" s="113"/>
      <c r="F722" s="113"/>
      <c r="G722" s="113"/>
    </row>
    <row r="723" spans="2:7" s="163" customFormat="1" ht="12.75">
      <c r="B723" s="113"/>
      <c r="F723" s="113"/>
      <c r="G723" s="113"/>
    </row>
    <row r="724" spans="2:7" s="163" customFormat="1" ht="12.75">
      <c r="B724" s="113"/>
      <c r="F724" s="113"/>
      <c r="G724" s="113"/>
    </row>
    <row r="725" spans="2:7" s="163" customFormat="1" ht="12.75">
      <c r="B725" s="113"/>
      <c r="F725" s="113"/>
      <c r="G725" s="113"/>
    </row>
    <row r="726" spans="2:7" s="163" customFormat="1" ht="12.75">
      <c r="B726" s="113"/>
      <c r="F726" s="113"/>
      <c r="G726" s="113"/>
    </row>
    <row r="727" spans="2:7" s="163" customFormat="1" ht="12.75">
      <c r="B727" s="113"/>
      <c r="F727" s="113"/>
      <c r="G727" s="113"/>
    </row>
    <row r="728" spans="2:7" s="163" customFormat="1" ht="12.75">
      <c r="B728" s="113"/>
      <c r="F728" s="113"/>
      <c r="G728" s="113"/>
    </row>
    <row r="729" spans="2:7" s="163" customFormat="1" ht="12.75">
      <c r="B729" s="113"/>
      <c r="F729" s="113"/>
      <c r="G729" s="113"/>
    </row>
    <row r="730" spans="2:7" s="163" customFormat="1" ht="12.75">
      <c r="B730" s="113"/>
      <c r="F730" s="113"/>
      <c r="G730" s="113"/>
    </row>
    <row r="731" spans="2:7" s="163" customFormat="1" ht="12.75">
      <c r="B731" s="113"/>
      <c r="F731" s="113"/>
      <c r="G731" s="113"/>
    </row>
    <row r="732" spans="2:7" s="163" customFormat="1" ht="12.75">
      <c r="B732" s="113"/>
      <c r="F732" s="113"/>
      <c r="G732" s="113"/>
    </row>
    <row r="733" spans="2:7" s="163" customFormat="1" ht="12.75">
      <c r="B733" s="113"/>
      <c r="F733" s="113"/>
      <c r="G733" s="113"/>
    </row>
    <row r="734" spans="2:7" s="163" customFormat="1" ht="12.75">
      <c r="B734" s="113"/>
      <c r="F734" s="113"/>
      <c r="G734" s="113"/>
    </row>
    <row r="735" spans="2:7" s="163" customFormat="1" ht="12.75">
      <c r="B735" s="113"/>
      <c r="F735" s="113"/>
      <c r="G735" s="113"/>
    </row>
    <row r="736" spans="2:7" s="163" customFormat="1" ht="12.75">
      <c r="B736" s="113"/>
      <c r="F736" s="113"/>
      <c r="G736" s="113"/>
    </row>
    <row r="737" spans="2:7" s="163" customFormat="1" ht="12.75">
      <c r="B737" s="113"/>
      <c r="F737" s="113"/>
      <c r="G737" s="113"/>
    </row>
    <row r="738" spans="2:7" s="163" customFormat="1" ht="12.75">
      <c r="B738" s="113"/>
      <c r="F738" s="113"/>
      <c r="G738" s="113"/>
    </row>
    <row r="739" spans="2:7" s="163" customFormat="1" ht="12.75">
      <c r="B739" s="113"/>
      <c r="F739" s="113"/>
      <c r="G739" s="113"/>
    </row>
    <row r="740" spans="2:7" s="163" customFormat="1" ht="12.75">
      <c r="B740" s="113"/>
      <c r="F740" s="113"/>
      <c r="G740" s="113"/>
    </row>
    <row r="741" spans="2:7" s="163" customFormat="1" ht="12.75">
      <c r="B741" s="113"/>
      <c r="F741" s="113"/>
      <c r="G741" s="113"/>
    </row>
    <row r="742" spans="2:7" s="163" customFormat="1" ht="12.75">
      <c r="B742" s="113"/>
      <c r="F742" s="113"/>
      <c r="G742" s="113"/>
    </row>
    <row r="743" spans="2:7" s="163" customFormat="1" ht="12.75">
      <c r="B743" s="113"/>
      <c r="F743" s="113"/>
      <c r="G743" s="113"/>
    </row>
    <row r="744" spans="2:7" s="163" customFormat="1" ht="12.75">
      <c r="B744" s="113"/>
      <c r="F744" s="113"/>
      <c r="G744" s="113"/>
    </row>
    <row r="745" spans="2:7" s="163" customFormat="1" ht="12.75">
      <c r="B745" s="113"/>
      <c r="F745" s="113"/>
      <c r="G745" s="113"/>
    </row>
    <row r="746" spans="2:7" s="163" customFormat="1" ht="12.75">
      <c r="B746" s="113"/>
      <c r="F746" s="113"/>
      <c r="G746" s="113"/>
    </row>
    <row r="747" spans="2:7" s="163" customFormat="1" ht="12.75">
      <c r="B747" s="113"/>
      <c r="F747" s="113"/>
      <c r="G747" s="113"/>
    </row>
    <row r="748" spans="2:7" s="163" customFormat="1" ht="12.75">
      <c r="B748" s="113"/>
      <c r="F748" s="113"/>
      <c r="G748" s="113"/>
    </row>
    <row r="749" spans="2:7" s="163" customFormat="1" ht="12.75">
      <c r="B749" s="113"/>
      <c r="F749" s="113"/>
      <c r="G749" s="113"/>
    </row>
    <row r="750" spans="2:7" s="163" customFormat="1" ht="12.75">
      <c r="B750" s="113"/>
      <c r="F750" s="113"/>
      <c r="G750" s="113"/>
    </row>
    <row r="751" spans="2:7" s="163" customFormat="1" ht="12.75">
      <c r="B751" s="113"/>
      <c r="F751" s="113"/>
      <c r="G751" s="113"/>
    </row>
    <row r="752" spans="2:7" s="163" customFormat="1" ht="12.75">
      <c r="B752" s="113"/>
      <c r="F752" s="113"/>
      <c r="G752" s="113"/>
    </row>
    <row r="753" spans="2:7" s="163" customFormat="1" ht="12.75">
      <c r="B753" s="113"/>
      <c r="F753" s="113"/>
      <c r="G753" s="113"/>
    </row>
    <row r="754" spans="2:7" s="163" customFormat="1" ht="12.75">
      <c r="B754" s="113"/>
      <c r="F754" s="113"/>
      <c r="G754" s="113"/>
    </row>
    <row r="755" spans="2:7" s="163" customFormat="1" ht="12.75">
      <c r="B755" s="113"/>
      <c r="F755" s="113"/>
      <c r="G755" s="113"/>
    </row>
    <row r="756" spans="2:7" s="163" customFormat="1" ht="12.75">
      <c r="B756" s="113"/>
      <c r="F756" s="113"/>
      <c r="G756" s="113"/>
    </row>
    <row r="757" spans="2:7" s="163" customFormat="1" ht="12.75">
      <c r="B757" s="113"/>
      <c r="F757" s="113"/>
      <c r="G757" s="113"/>
    </row>
    <row r="758" spans="2:7" s="163" customFormat="1" ht="12.75">
      <c r="B758" s="113"/>
      <c r="F758" s="113"/>
      <c r="G758" s="113"/>
    </row>
    <row r="759" spans="2:7" s="163" customFormat="1" ht="12.75">
      <c r="B759" s="113"/>
      <c r="F759" s="113"/>
      <c r="G759" s="113"/>
    </row>
    <row r="760" spans="2:7" s="163" customFormat="1" ht="12.75">
      <c r="B760" s="113"/>
      <c r="F760" s="113"/>
      <c r="G760" s="113"/>
    </row>
    <row r="761" spans="2:7" s="163" customFormat="1" ht="12.75">
      <c r="B761" s="113"/>
      <c r="F761" s="113"/>
      <c r="G761" s="113"/>
    </row>
    <row r="762" spans="2:7" s="163" customFormat="1" ht="12.75">
      <c r="B762" s="113"/>
      <c r="F762" s="113"/>
      <c r="G762" s="113"/>
    </row>
    <row r="763" spans="2:7" s="163" customFormat="1" ht="12.75">
      <c r="B763" s="113"/>
      <c r="F763" s="113"/>
      <c r="G763" s="113"/>
    </row>
    <row r="764" spans="2:7" s="163" customFormat="1" ht="12.75">
      <c r="B764" s="113"/>
      <c r="F764" s="113"/>
      <c r="G764" s="113"/>
    </row>
    <row r="765" spans="2:7" s="163" customFormat="1" ht="12.75">
      <c r="B765" s="113"/>
      <c r="F765" s="113"/>
      <c r="G765" s="113"/>
    </row>
    <row r="766" spans="2:7" s="163" customFormat="1" ht="12.75">
      <c r="B766" s="113"/>
      <c r="F766" s="113"/>
      <c r="G766" s="113"/>
    </row>
    <row r="767" spans="2:7" s="163" customFormat="1" ht="12.75">
      <c r="B767" s="113"/>
      <c r="F767" s="113"/>
      <c r="G767" s="113"/>
    </row>
    <row r="768" spans="2:7" s="163" customFormat="1" ht="12.75">
      <c r="B768" s="113"/>
      <c r="F768" s="113"/>
      <c r="G768" s="113"/>
    </row>
    <row r="769" spans="2:7" s="163" customFormat="1" ht="12.75">
      <c r="B769" s="113"/>
      <c r="F769" s="113"/>
      <c r="G769" s="113"/>
    </row>
    <row r="770" spans="2:7" s="163" customFormat="1" ht="12.75">
      <c r="B770" s="113"/>
      <c r="F770" s="113"/>
      <c r="G770" s="113"/>
    </row>
    <row r="771" spans="2:7" s="163" customFormat="1" ht="12.75">
      <c r="B771" s="113"/>
      <c r="F771" s="113"/>
      <c r="G771" s="113"/>
    </row>
    <row r="772" spans="2:7" s="163" customFormat="1" ht="12.75">
      <c r="B772" s="113"/>
      <c r="F772" s="113"/>
      <c r="G772" s="113"/>
    </row>
    <row r="773" spans="2:7" s="163" customFormat="1" ht="12.75">
      <c r="B773" s="113"/>
      <c r="F773" s="113"/>
      <c r="G773" s="113"/>
    </row>
    <row r="774" spans="2:7" s="163" customFormat="1" ht="12.75">
      <c r="B774" s="113"/>
      <c r="F774" s="113"/>
      <c r="G774" s="113"/>
    </row>
    <row r="775" spans="2:7" s="163" customFormat="1" ht="12.75">
      <c r="B775" s="113"/>
      <c r="F775" s="113"/>
      <c r="G775" s="113"/>
    </row>
    <row r="776" spans="2:7" s="163" customFormat="1" ht="12.75">
      <c r="B776" s="113"/>
      <c r="F776" s="113"/>
      <c r="G776" s="113"/>
    </row>
    <row r="777" spans="2:7" s="163" customFormat="1" ht="12.75">
      <c r="B777" s="113"/>
      <c r="F777" s="113"/>
      <c r="G777" s="113"/>
    </row>
    <row r="778" spans="2:7" s="163" customFormat="1" ht="12.75">
      <c r="B778" s="113"/>
      <c r="F778" s="113"/>
      <c r="G778" s="113"/>
    </row>
    <row r="779" spans="2:7" s="163" customFormat="1" ht="12.75">
      <c r="B779" s="113"/>
      <c r="F779" s="113"/>
      <c r="G779" s="113"/>
    </row>
    <row r="780" spans="2:7" s="163" customFormat="1" ht="12.75">
      <c r="B780" s="113"/>
      <c r="F780" s="113"/>
      <c r="G780" s="113"/>
    </row>
    <row r="781" spans="2:7" s="163" customFormat="1" ht="12.75">
      <c r="B781" s="113"/>
      <c r="F781" s="113"/>
      <c r="G781" s="113"/>
    </row>
    <row r="782" spans="2:7" s="163" customFormat="1" ht="12.75">
      <c r="B782" s="113"/>
      <c r="F782" s="113"/>
      <c r="G782" s="113"/>
    </row>
    <row r="783" spans="2:7" s="163" customFormat="1" ht="12.75">
      <c r="B783" s="113"/>
      <c r="F783" s="113"/>
      <c r="G783" s="113"/>
    </row>
    <row r="784" spans="2:7" s="163" customFormat="1" ht="12.75">
      <c r="B784" s="113"/>
      <c r="F784" s="113"/>
      <c r="G784" s="113"/>
    </row>
    <row r="785" spans="2:7" s="163" customFormat="1" ht="12.75">
      <c r="B785" s="113"/>
      <c r="F785" s="113"/>
      <c r="G785" s="113"/>
    </row>
    <row r="786" spans="2:7" s="163" customFormat="1" ht="12.75">
      <c r="B786" s="113"/>
      <c r="F786" s="113"/>
      <c r="G786" s="113"/>
    </row>
    <row r="787" spans="2:7" s="163" customFormat="1" ht="12.75">
      <c r="B787" s="113"/>
      <c r="F787" s="113"/>
      <c r="G787" s="113"/>
    </row>
    <row r="788" spans="2:7" s="163" customFormat="1" ht="12.75">
      <c r="B788" s="113"/>
      <c r="F788" s="113"/>
      <c r="G788" s="113"/>
    </row>
    <row r="789" spans="2:7" s="163" customFormat="1" ht="12.75">
      <c r="B789" s="113"/>
      <c r="F789" s="113"/>
      <c r="G789" s="113"/>
    </row>
    <row r="790" spans="2:7" s="163" customFormat="1" ht="12.75">
      <c r="B790" s="113"/>
      <c r="F790" s="113"/>
      <c r="G790" s="113"/>
    </row>
    <row r="791" spans="2:7" s="163" customFormat="1" ht="12.75">
      <c r="B791" s="113"/>
      <c r="F791" s="113"/>
      <c r="G791" s="113"/>
    </row>
    <row r="792" spans="2:7" s="163" customFormat="1" ht="12.75">
      <c r="B792" s="113"/>
      <c r="F792" s="113"/>
      <c r="G792" s="113"/>
    </row>
    <row r="793" spans="2:7" s="163" customFormat="1" ht="12.75">
      <c r="B793" s="113"/>
      <c r="F793" s="113"/>
      <c r="G793" s="113"/>
    </row>
    <row r="794" spans="2:7" s="163" customFormat="1" ht="12.75">
      <c r="B794" s="113"/>
      <c r="F794" s="113"/>
      <c r="G794" s="113"/>
    </row>
    <row r="795" spans="2:7" s="163" customFormat="1" ht="12.75">
      <c r="B795" s="113"/>
      <c r="F795" s="113"/>
      <c r="G795" s="113"/>
    </row>
    <row r="796" spans="2:7" s="163" customFormat="1" ht="12.75">
      <c r="B796" s="113"/>
      <c r="F796" s="113"/>
      <c r="G796" s="113"/>
    </row>
    <row r="797" spans="2:7" s="163" customFormat="1" ht="12.75">
      <c r="B797" s="113"/>
      <c r="F797" s="113"/>
      <c r="G797" s="113"/>
    </row>
    <row r="798" spans="2:7" s="163" customFormat="1" ht="12.75">
      <c r="B798" s="113"/>
      <c r="F798" s="113"/>
      <c r="G798" s="113"/>
    </row>
    <row r="799" spans="2:7" s="163" customFormat="1" ht="12.75">
      <c r="B799" s="113"/>
      <c r="F799" s="113"/>
      <c r="G799" s="113"/>
    </row>
    <row r="800" spans="2:7" s="163" customFormat="1" ht="12.75">
      <c r="B800" s="113"/>
      <c r="F800" s="113"/>
      <c r="G800" s="113"/>
    </row>
    <row r="801" spans="2:7" s="163" customFormat="1" ht="12.75">
      <c r="B801" s="113"/>
      <c r="F801" s="113"/>
      <c r="G801" s="113"/>
    </row>
    <row r="802" spans="2:7" s="163" customFormat="1" ht="12.75">
      <c r="B802" s="113"/>
      <c r="F802" s="113"/>
      <c r="G802" s="113"/>
    </row>
    <row r="803" spans="2:7" s="163" customFormat="1" ht="12.75">
      <c r="B803" s="113"/>
      <c r="F803" s="113"/>
      <c r="G803" s="113"/>
    </row>
    <row r="804" spans="2:7" s="163" customFormat="1" ht="12.75">
      <c r="B804" s="113"/>
      <c r="F804" s="113"/>
      <c r="G804" s="113"/>
    </row>
    <row r="805" spans="2:7" s="163" customFormat="1" ht="12.75">
      <c r="B805" s="113"/>
      <c r="F805" s="113"/>
      <c r="G805" s="113"/>
    </row>
    <row r="806" spans="2:7" s="163" customFormat="1" ht="12.75">
      <c r="B806" s="113"/>
      <c r="F806" s="113"/>
      <c r="G806" s="113"/>
    </row>
    <row r="807" spans="2:7" s="163" customFormat="1" ht="12.75">
      <c r="B807" s="113"/>
      <c r="F807" s="113"/>
      <c r="G807" s="113"/>
    </row>
    <row r="808" spans="2:7" s="163" customFormat="1" ht="12.75">
      <c r="B808" s="113"/>
      <c r="F808" s="113"/>
      <c r="G808" s="113"/>
    </row>
    <row r="809" spans="2:7" s="163" customFormat="1" ht="12.75">
      <c r="B809" s="113"/>
      <c r="F809" s="113"/>
      <c r="G809" s="113"/>
    </row>
    <row r="810" spans="2:7" s="163" customFormat="1" ht="12.75">
      <c r="B810" s="113"/>
      <c r="F810" s="113"/>
      <c r="G810" s="113"/>
    </row>
    <row r="811" spans="2:7" s="163" customFormat="1" ht="12.75">
      <c r="B811" s="113"/>
      <c r="F811" s="113"/>
      <c r="G811" s="113"/>
    </row>
    <row r="812" spans="2:7" s="163" customFormat="1" ht="12.75">
      <c r="B812" s="113"/>
      <c r="F812" s="113"/>
      <c r="G812" s="113"/>
    </row>
    <row r="813" spans="2:7" s="163" customFormat="1" ht="12.75">
      <c r="B813" s="113"/>
      <c r="F813" s="113"/>
      <c r="G813" s="113"/>
    </row>
    <row r="814" spans="2:7" s="163" customFormat="1" ht="12.75">
      <c r="B814" s="113"/>
      <c r="F814" s="113"/>
      <c r="G814" s="113"/>
    </row>
    <row r="815" spans="2:7" s="163" customFormat="1" ht="12.75">
      <c r="B815" s="113"/>
      <c r="F815" s="113"/>
      <c r="G815" s="113"/>
    </row>
    <row r="816" spans="2:7" s="163" customFormat="1" ht="12.75">
      <c r="B816" s="113"/>
      <c r="F816" s="113"/>
      <c r="G816" s="113"/>
    </row>
    <row r="817" spans="2:7" s="163" customFormat="1" ht="12.75">
      <c r="B817" s="113"/>
      <c r="F817" s="113"/>
      <c r="G817" s="113"/>
    </row>
    <row r="818" spans="2:7" s="163" customFormat="1" ht="12.75">
      <c r="B818" s="113"/>
      <c r="F818" s="113"/>
      <c r="G818" s="113"/>
    </row>
    <row r="819" spans="2:7" s="163" customFormat="1" ht="12.75">
      <c r="B819" s="113"/>
      <c r="F819" s="113"/>
      <c r="G819" s="113"/>
    </row>
    <row r="820" spans="2:7" s="163" customFormat="1" ht="12.75">
      <c r="B820" s="113"/>
      <c r="F820" s="113"/>
      <c r="G820" s="113"/>
    </row>
    <row r="821" spans="2:7" s="163" customFormat="1" ht="12.75">
      <c r="B821" s="113"/>
      <c r="F821" s="113"/>
      <c r="G821" s="113"/>
    </row>
    <row r="822" spans="2:7" s="163" customFormat="1" ht="12.75">
      <c r="B822" s="113"/>
      <c r="F822" s="113"/>
      <c r="G822" s="113"/>
    </row>
    <row r="823" spans="2:7" s="163" customFormat="1" ht="12.75">
      <c r="B823" s="113"/>
      <c r="F823" s="113"/>
      <c r="G823" s="113"/>
    </row>
    <row r="824" spans="2:7" s="163" customFormat="1" ht="12.75">
      <c r="B824" s="113"/>
      <c r="F824" s="113"/>
      <c r="G824" s="113"/>
    </row>
    <row r="825" spans="2:7" s="163" customFormat="1" ht="12.75">
      <c r="B825" s="113"/>
      <c r="F825" s="113"/>
      <c r="G825" s="113"/>
    </row>
    <row r="826" spans="2:7" s="163" customFormat="1" ht="12.75">
      <c r="B826" s="113"/>
      <c r="F826" s="113"/>
      <c r="G826" s="113"/>
    </row>
    <row r="827" spans="2:7" s="163" customFormat="1" ht="12.75">
      <c r="B827" s="113"/>
      <c r="F827" s="113"/>
      <c r="G827" s="113"/>
    </row>
    <row r="828" spans="2:7" s="163" customFormat="1" ht="12.75">
      <c r="B828" s="113"/>
      <c r="F828" s="113"/>
      <c r="G828" s="113"/>
    </row>
    <row r="829" spans="2:7" s="163" customFormat="1" ht="12.75">
      <c r="B829" s="113"/>
      <c r="F829" s="113"/>
      <c r="G829" s="113"/>
    </row>
    <row r="830" spans="2:7" s="163" customFormat="1" ht="12.75">
      <c r="B830" s="113"/>
      <c r="F830" s="113"/>
      <c r="G830" s="113"/>
    </row>
    <row r="831" spans="2:7" s="163" customFormat="1" ht="12.75">
      <c r="B831" s="113"/>
      <c r="F831" s="113"/>
      <c r="G831" s="113"/>
    </row>
    <row r="832" spans="2:7" s="163" customFormat="1" ht="12.75">
      <c r="B832" s="113"/>
      <c r="F832" s="113"/>
      <c r="G832" s="113"/>
    </row>
    <row r="833" spans="2:7" s="163" customFormat="1" ht="12.75">
      <c r="B833" s="113"/>
      <c r="F833" s="113"/>
      <c r="G833" s="113"/>
    </row>
    <row r="834" spans="2:7" s="163" customFormat="1" ht="12.75">
      <c r="B834" s="113"/>
      <c r="F834" s="113"/>
      <c r="G834" s="113"/>
    </row>
    <row r="835" spans="2:7" s="163" customFormat="1" ht="12.75">
      <c r="B835" s="113"/>
      <c r="F835" s="113"/>
      <c r="G835" s="113"/>
    </row>
    <row r="836" spans="2:7" s="163" customFormat="1" ht="12.75">
      <c r="B836" s="113"/>
      <c r="F836" s="113"/>
      <c r="G836" s="113"/>
    </row>
    <row r="837" spans="2:7" s="163" customFormat="1" ht="12.75">
      <c r="B837" s="113"/>
      <c r="F837" s="113"/>
      <c r="G837" s="113"/>
    </row>
    <row r="838" spans="2:7" s="163" customFormat="1" ht="12.75">
      <c r="B838" s="113"/>
      <c r="F838" s="113"/>
      <c r="G838" s="113"/>
    </row>
    <row r="839" spans="2:7" s="163" customFormat="1" ht="12.75">
      <c r="B839" s="113"/>
      <c r="F839" s="113"/>
      <c r="G839" s="113"/>
    </row>
    <row r="840" spans="2:7" s="163" customFormat="1" ht="12.75">
      <c r="B840" s="113"/>
      <c r="F840" s="113"/>
      <c r="G840" s="113"/>
    </row>
    <row r="841" spans="2:7" s="163" customFormat="1" ht="12.75">
      <c r="B841" s="113"/>
      <c r="F841" s="113"/>
      <c r="G841" s="113"/>
    </row>
    <row r="842" spans="2:7" s="163" customFormat="1" ht="12.75">
      <c r="B842" s="113"/>
      <c r="F842" s="113"/>
      <c r="G842" s="113"/>
    </row>
    <row r="843" spans="2:7" s="163" customFormat="1" ht="12.75">
      <c r="B843" s="113"/>
      <c r="F843" s="113"/>
      <c r="G843" s="113"/>
    </row>
    <row r="844" spans="2:7" s="163" customFormat="1" ht="12.75">
      <c r="B844" s="113"/>
      <c r="F844" s="113"/>
      <c r="G844" s="113"/>
    </row>
    <row r="845" spans="2:7" s="163" customFormat="1" ht="12.75">
      <c r="B845" s="113"/>
      <c r="F845" s="113"/>
      <c r="G845" s="113"/>
    </row>
    <row r="846" spans="2:7" s="163" customFormat="1" ht="12.75">
      <c r="B846" s="113"/>
      <c r="F846" s="113"/>
      <c r="G846" s="113"/>
    </row>
    <row r="847" spans="2:7" s="163" customFormat="1" ht="12.75">
      <c r="B847" s="113"/>
      <c r="F847" s="113"/>
      <c r="G847" s="113"/>
    </row>
    <row r="848" spans="2:7" s="163" customFormat="1" ht="12.75">
      <c r="B848" s="113"/>
      <c r="F848" s="113"/>
      <c r="G848" s="113"/>
    </row>
    <row r="849" spans="2:7" s="163" customFormat="1" ht="12.75">
      <c r="B849" s="113"/>
      <c r="F849" s="113"/>
      <c r="G849" s="113"/>
    </row>
    <row r="850" spans="2:7" s="163" customFormat="1" ht="12.75">
      <c r="B850" s="113"/>
      <c r="F850" s="113"/>
      <c r="G850" s="113"/>
    </row>
    <row r="851" spans="2:7" s="163" customFormat="1" ht="12.75">
      <c r="B851" s="113"/>
      <c r="F851" s="113"/>
      <c r="G851" s="113"/>
    </row>
    <row r="852" spans="2:7" s="163" customFormat="1" ht="12.75">
      <c r="B852" s="113"/>
      <c r="F852" s="113"/>
      <c r="G852" s="113"/>
    </row>
    <row r="853" spans="2:7" s="163" customFormat="1" ht="12.75">
      <c r="B853" s="113"/>
      <c r="F853" s="113"/>
      <c r="G853" s="113"/>
    </row>
    <row r="854" spans="2:7" s="163" customFormat="1" ht="12.75">
      <c r="B854" s="113"/>
      <c r="F854" s="113"/>
      <c r="G854" s="113"/>
    </row>
    <row r="855" spans="2:7" s="163" customFormat="1" ht="12.75">
      <c r="B855" s="113"/>
      <c r="F855" s="113"/>
      <c r="G855" s="113"/>
    </row>
    <row r="856" spans="2:7" s="163" customFormat="1" ht="12.75">
      <c r="B856" s="113"/>
      <c r="F856" s="113"/>
      <c r="G856" s="113"/>
    </row>
    <row r="857" spans="2:7" s="163" customFormat="1" ht="12.75">
      <c r="B857" s="113"/>
      <c r="F857" s="113"/>
      <c r="G857" s="113"/>
    </row>
    <row r="858" spans="2:7" s="163" customFormat="1" ht="12.75">
      <c r="B858" s="113"/>
      <c r="F858" s="113"/>
      <c r="G858" s="113"/>
    </row>
    <row r="859" spans="2:7" s="163" customFormat="1" ht="12.75">
      <c r="B859" s="113"/>
      <c r="F859" s="113"/>
      <c r="G859" s="113"/>
    </row>
    <row r="860" spans="2:7" s="163" customFormat="1" ht="12.75">
      <c r="B860" s="113"/>
      <c r="F860" s="113"/>
      <c r="G860" s="113"/>
    </row>
    <row r="861" spans="2:7" s="163" customFormat="1" ht="12.75">
      <c r="B861" s="113"/>
      <c r="F861" s="113"/>
      <c r="G861" s="113"/>
    </row>
    <row r="862" spans="2:7" s="163" customFormat="1" ht="12.75">
      <c r="B862" s="113"/>
      <c r="F862" s="113"/>
      <c r="G862" s="113"/>
    </row>
    <row r="863" spans="2:7" s="163" customFormat="1" ht="12.75">
      <c r="B863" s="113"/>
      <c r="F863" s="113"/>
      <c r="G863" s="113"/>
    </row>
    <row r="864" spans="2:7" s="163" customFormat="1" ht="12.75">
      <c r="B864" s="113"/>
      <c r="F864" s="113"/>
      <c r="G864" s="113"/>
    </row>
    <row r="865" spans="2:7" s="163" customFormat="1" ht="12.75">
      <c r="B865" s="113"/>
      <c r="F865" s="113"/>
      <c r="G865" s="113"/>
    </row>
    <row r="866" spans="2:7" s="163" customFormat="1" ht="12.75">
      <c r="B866" s="113"/>
      <c r="F866" s="113"/>
      <c r="G866" s="113"/>
    </row>
    <row r="867" spans="2:7" s="163" customFormat="1" ht="12.75">
      <c r="B867" s="113"/>
      <c r="F867" s="113"/>
      <c r="G867" s="113"/>
    </row>
    <row r="868" spans="2:7" s="163" customFormat="1" ht="12.75">
      <c r="B868" s="113"/>
      <c r="F868" s="113"/>
      <c r="G868" s="113"/>
    </row>
    <row r="869" spans="2:7" s="163" customFormat="1" ht="12.75">
      <c r="B869" s="113"/>
      <c r="F869" s="113"/>
      <c r="G869" s="113"/>
    </row>
    <row r="870" spans="2:7" s="163" customFormat="1" ht="12.75">
      <c r="B870" s="113"/>
      <c r="F870" s="113"/>
      <c r="G870" s="113"/>
    </row>
    <row r="871" spans="2:7" s="163" customFormat="1" ht="12.75">
      <c r="B871" s="113"/>
      <c r="F871" s="113"/>
      <c r="G871" s="113"/>
    </row>
    <row r="872" spans="2:7" s="163" customFormat="1" ht="12.75">
      <c r="B872" s="113"/>
      <c r="F872" s="113"/>
      <c r="G872" s="113"/>
    </row>
    <row r="873" spans="2:7" s="163" customFormat="1" ht="12.75">
      <c r="B873" s="113"/>
      <c r="F873" s="113"/>
      <c r="G873" s="113"/>
    </row>
    <row r="874" spans="2:7" s="163" customFormat="1" ht="12.75">
      <c r="B874" s="113"/>
      <c r="F874" s="113"/>
      <c r="G874" s="113"/>
    </row>
    <row r="875" spans="2:7" s="163" customFormat="1" ht="12.75">
      <c r="B875" s="113"/>
      <c r="F875" s="113"/>
      <c r="G875" s="113"/>
    </row>
    <row r="876" spans="2:7" s="163" customFormat="1" ht="12.75">
      <c r="B876" s="113"/>
      <c r="F876" s="113"/>
      <c r="G876" s="113"/>
    </row>
    <row r="877" spans="2:7" s="163" customFormat="1" ht="12.75">
      <c r="B877" s="113"/>
      <c r="F877" s="113"/>
      <c r="G877" s="113"/>
    </row>
    <row r="878" spans="2:7" s="163" customFormat="1" ht="12.75">
      <c r="B878" s="113"/>
      <c r="F878" s="113"/>
      <c r="G878" s="113"/>
    </row>
    <row r="879" spans="2:7" s="163" customFormat="1" ht="12.75">
      <c r="B879" s="113"/>
      <c r="F879" s="113"/>
      <c r="G879" s="113"/>
    </row>
    <row r="880" spans="2:7" s="163" customFormat="1" ht="12.75">
      <c r="B880" s="113"/>
      <c r="F880" s="113"/>
      <c r="G880" s="113"/>
    </row>
    <row r="881" spans="2:7" s="163" customFormat="1" ht="12.75">
      <c r="B881" s="113"/>
      <c r="F881" s="113"/>
      <c r="G881" s="113"/>
    </row>
    <row r="882" spans="2:7" s="163" customFormat="1" ht="12.75">
      <c r="B882" s="113"/>
      <c r="F882" s="113"/>
      <c r="G882" s="113"/>
    </row>
    <row r="883" spans="2:7" s="163" customFormat="1" ht="12.75">
      <c r="B883" s="113"/>
      <c r="F883" s="113"/>
      <c r="G883" s="113"/>
    </row>
    <row r="884" spans="2:7" s="163" customFormat="1" ht="12.75">
      <c r="B884" s="113"/>
      <c r="F884" s="113"/>
      <c r="G884" s="113"/>
    </row>
    <row r="885" spans="2:7" s="163" customFormat="1" ht="12.75">
      <c r="B885" s="113"/>
      <c r="F885" s="113"/>
      <c r="G885" s="113"/>
    </row>
    <row r="886" spans="2:7" s="163" customFormat="1" ht="12.75">
      <c r="B886" s="113"/>
      <c r="F886" s="113"/>
      <c r="G886" s="113"/>
    </row>
    <row r="887" spans="2:7" s="163" customFormat="1" ht="12.75">
      <c r="B887" s="113"/>
      <c r="F887" s="113"/>
      <c r="G887" s="113"/>
    </row>
    <row r="888" spans="2:7" s="163" customFormat="1" ht="12.75">
      <c r="B888" s="113"/>
      <c r="F888" s="113"/>
      <c r="G888" s="113"/>
    </row>
    <row r="889" spans="2:7" s="163" customFormat="1" ht="12.75">
      <c r="B889" s="113"/>
      <c r="F889" s="113"/>
      <c r="G889" s="113"/>
    </row>
    <row r="890" spans="2:7" s="163" customFormat="1" ht="12.75">
      <c r="B890" s="113"/>
      <c r="F890" s="113"/>
      <c r="G890" s="113"/>
    </row>
    <row r="891" spans="2:7" s="163" customFormat="1" ht="12.75">
      <c r="B891" s="113"/>
      <c r="F891" s="113"/>
      <c r="G891" s="113"/>
    </row>
    <row r="892" spans="2:7" s="163" customFormat="1" ht="12.75">
      <c r="B892" s="113"/>
      <c r="F892" s="113"/>
      <c r="G892" s="113"/>
    </row>
    <row r="893" spans="2:7" s="163" customFormat="1" ht="12.75">
      <c r="B893" s="113"/>
      <c r="F893" s="113"/>
      <c r="G893" s="113"/>
    </row>
    <row r="894" spans="2:7" s="163" customFormat="1" ht="12.75">
      <c r="B894" s="113"/>
      <c r="F894" s="113"/>
      <c r="G894" s="113"/>
    </row>
    <row r="895" spans="2:7" s="163" customFormat="1" ht="12.75">
      <c r="B895" s="113"/>
      <c r="F895" s="113"/>
      <c r="G895" s="113"/>
    </row>
    <row r="896" spans="2:7" s="163" customFormat="1" ht="12.75">
      <c r="B896" s="113"/>
      <c r="F896" s="113"/>
      <c r="G896" s="113"/>
    </row>
    <row r="897" spans="2:7" s="163" customFormat="1" ht="12.75">
      <c r="B897" s="113"/>
      <c r="F897" s="113"/>
      <c r="G897" s="113"/>
    </row>
    <row r="898" spans="2:7" s="163" customFormat="1" ht="12.75">
      <c r="B898" s="113"/>
      <c r="F898" s="113"/>
      <c r="G898" s="113"/>
    </row>
    <row r="899" spans="2:7" s="163" customFormat="1" ht="12.75">
      <c r="B899" s="113"/>
      <c r="F899" s="113"/>
      <c r="G899" s="113"/>
    </row>
    <row r="900" spans="2:7" s="163" customFormat="1" ht="12.75">
      <c r="B900" s="113"/>
      <c r="F900" s="113"/>
      <c r="G900" s="113"/>
    </row>
    <row r="901" spans="2:7" s="163" customFormat="1" ht="12.75">
      <c r="B901" s="113"/>
      <c r="F901" s="113"/>
      <c r="G901" s="113"/>
    </row>
    <row r="902" spans="2:7" s="163" customFormat="1" ht="12.75">
      <c r="B902" s="113"/>
      <c r="F902" s="113"/>
      <c r="G902" s="113"/>
    </row>
    <row r="903" spans="2:7" s="163" customFormat="1" ht="12.75">
      <c r="B903" s="113"/>
      <c r="F903" s="113"/>
      <c r="G903" s="113"/>
    </row>
    <row r="904" spans="2:7" s="163" customFormat="1" ht="12.75">
      <c r="B904" s="113"/>
      <c r="F904" s="113"/>
      <c r="G904" s="113"/>
    </row>
    <row r="905" spans="2:7" s="163" customFormat="1" ht="12.75">
      <c r="B905" s="113"/>
      <c r="F905" s="113"/>
      <c r="G905" s="113"/>
    </row>
    <row r="906" spans="2:7" s="163" customFormat="1" ht="12.75">
      <c r="B906" s="113"/>
      <c r="F906" s="113"/>
      <c r="G906" s="113"/>
    </row>
    <row r="907" spans="2:7" s="163" customFormat="1" ht="12.75">
      <c r="B907" s="113"/>
      <c r="F907" s="113"/>
      <c r="G907" s="113"/>
    </row>
    <row r="908" spans="2:7" s="163" customFormat="1" ht="12.75">
      <c r="B908" s="113"/>
      <c r="F908" s="113"/>
      <c r="G908" s="113"/>
    </row>
    <row r="909" spans="2:7" s="163" customFormat="1" ht="12.75">
      <c r="B909" s="113"/>
      <c r="F909" s="113"/>
      <c r="G909" s="113"/>
    </row>
    <row r="910" spans="2:7" s="163" customFormat="1" ht="12.75">
      <c r="B910" s="113"/>
      <c r="F910" s="113"/>
      <c r="G910" s="113"/>
    </row>
    <row r="911" spans="2:7" s="163" customFormat="1" ht="12.75">
      <c r="B911" s="113"/>
      <c r="F911" s="113"/>
      <c r="G911" s="113"/>
    </row>
    <row r="912" spans="2:7" s="163" customFormat="1" ht="12.75">
      <c r="B912" s="113"/>
      <c r="F912" s="113"/>
      <c r="G912" s="113"/>
    </row>
    <row r="913" spans="2:7" s="163" customFormat="1" ht="12.75">
      <c r="B913" s="113"/>
      <c r="F913" s="113"/>
      <c r="G913" s="113"/>
    </row>
    <row r="914" spans="2:7" s="163" customFormat="1" ht="12.75">
      <c r="B914" s="113"/>
      <c r="F914" s="113"/>
      <c r="G914" s="113"/>
    </row>
    <row r="915" spans="2:7" s="163" customFormat="1" ht="12.75">
      <c r="B915" s="113"/>
      <c r="F915" s="113"/>
      <c r="G915" s="113"/>
    </row>
    <row r="916" spans="2:7" s="163" customFormat="1" ht="12.75">
      <c r="B916" s="113"/>
      <c r="F916" s="113"/>
      <c r="G916" s="113"/>
    </row>
    <row r="917" spans="2:7" s="163" customFormat="1" ht="12.75">
      <c r="B917" s="113"/>
      <c r="F917" s="113"/>
      <c r="G917" s="113"/>
    </row>
    <row r="918" spans="2:7" s="163" customFormat="1" ht="12.75">
      <c r="B918" s="113"/>
      <c r="F918" s="113"/>
      <c r="G918" s="113"/>
    </row>
    <row r="919" spans="2:7" s="163" customFormat="1" ht="12.75">
      <c r="B919" s="113"/>
      <c r="F919" s="113"/>
      <c r="G919" s="113"/>
    </row>
    <row r="920" spans="2:7" s="163" customFormat="1" ht="12.75">
      <c r="B920" s="113"/>
      <c r="F920" s="113"/>
      <c r="G920" s="113"/>
    </row>
    <row r="921" spans="2:7" s="163" customFormat="1" ht="12.75">
      <c r="B921" s="113"/>
      <c r="F921" s="113"/>
      <c r="G921" s="113"/>
    </row>
    <row r="922" spans="2:7" s="163" customFormat="1" ht="12.75">
      <c r="B922" s="113"/>
      <c r="F922" s="113"/>
      <c r="G922" s="113"/>
    </row>
    <row r="923" spans="2:7" s="163" customFormat="1" ht="12.75">
      <c r="B923" s="113"/>
      <c r="F923" s="113"/>
      <c r="G923" s="113"/>
    </row>
    <row r="924" spans="2:7" s="163" customFormat="1" ht="12.75">
      <c r="B924" s="113"/>
      <c r="F924" s="113"/>
      <c r="G924" s="113"/>
    </row>
    <row r="925" spans="2:7" s="163" customFormat="1" ht="12.75">
      <c r="B925" s="113"/>
      <c r="F925" s="113"/>
      <c r="G925" s="113"/>
    </row>
    <row r="926" spans="2:7" s="163" customFormat="1" ht="12.75">
      <c r="B926" s="113"/>
      <c r="F926" s="113"/>
      <c r="G926" s="113"/>
    </row>
    <row r="927" spans="2:7" s="163" customFormat="1" ht="12.75">
      <c r="B927" s="113"/>
      <c r="F927" s="113"/>
      <c r="G927" s="113"/>
    </row>
    <row r="928" spans="2:7" s="163" customFormat="1" ht="12.75">
      <c r="B928" s="113"/>
      <c r="F928" s="113"/>
      <c r="G928" s="113"/>
    </row>
    <row r="929" spans="2:7" s="163" customFormat="1" ht="12.75">
      <c r="B929" s="113"/>
      <c r="F929" s="113"/>
      <c r="G929" s="113"/>
    </row>
    <row r="930" spans="2:7" s="163" customFormat="1" ht="12.75">
      <c r="B930" s="113"/>
      <c r="F930" s="113"/>
      <c r="G930" s="113"/>
    </row>
    <row r="931" spans="2:7" s="163" customFormat="1" ht="12.75">
      <c r="B931" s="113"/>
      <c r="F931" s="113"/>
      <c r="G931" s="113"/>
    </row>
    <row r="932" spans="2:7" s="163" customFormat="1" ht="12.75">
      <c r="B932" s="113"/>
      <c r="F932" s="113"/>
      <c r="G932" s="113"/>
    </row>
    <row r="933" spans="2:7" s="163" customFormat="1" ht="12.75">
      <c r="B933" s="113"/>
      <c r="F933" s="113"/>
      <c r="G933" s="113"/>
    </row>
    <row r="934" spans="2:7" s="163" customFormat="1" ht="12.75">
      <c r="B934" s="113"/>
      <c r="F934" s="113"/>
      <c r="G934" s="113"/>
    </row>
    <row r="935" spans="2:7" s="163" customFormat="1" ht="12.75">
      <c r="B935" s="113"/>
      <c r="F935" s="113"/>
      <c r="G935" s="113"/>
    </row>
    <row r="936" spans="2:7" s="163" customFormat="1" ht="12.75">
      <c r="B936" s="113"/>
      <c r="F936" s="113"/>
      <c r="G936" s="113"/>
    </row>
    <row r="937" spans="2:7" s="163" customFormat="1" ht="12.75">
      <c r="B937" s="113"/>
      <c r="F937" s="113"/>
      <c r="G937" s="113"/>
    </row>
    <row r="938" spans="2:7" s="163" customFormat="1" ht="12.75">
      <c r="B938" s="113"/>
      <c r="F938" s="113"/>
      <c r="G938" s="113"/>
    </row>
    <row r="939" spans="2:7" s="163" customFormat="1" ht="12.75">
      <c r="B939" s="113"/>
      <c r="F939" s="113"/>
      <c r="G939" s="113"/>
    </row>
    <row r="940" spans="2:7" s="163" customFormat="1" ht="12.75">
      <c r="B940" s="113"/>
      <c r="F940" s="113"/>
      <c r="G940" s="113"/>
    </row>
    <row r="941" spans="2:7" s="163" customFormat="1" ht="12.75">
      <c r="B941" s="113"/>
      <c r="F941" s="113"/>
      <c r="G941" s="113"/>
    </row>
    <row r="942" spans="2:7" s="163" customFormat="1" ht="12.75">
      <c r="B942" s="113"/>
      <c r="F942" s="113"/>
      <c r="G942" s="113"/>
    </row>
    <row r="943" spans="2:7" s="163" customFormat="1" ht="12.75">
      <c r="B943" s="113"/>
      <c r="F943" s="113"/>
      <c r="G943" s="113"/>
    </row>
    <row r="944" spans="2:7" s="163" customFormat="1" ht="12.75">
      <c r="B944" s="113"/>
      <c r="F944" s="113"/>
      <c r="G944" s="113"/>
    </row>
    <row r="945" spans="2:7" s="163" customFormat="1" ht="12.75">
      <c r="B945" s="113"/>
      <c r="F945" s="113"/>
      <c r="G945" s="113"/>
    </row>
    <row r="946" spans="2:7" s="163" customFormat="1" ht="12.75">
      <c r="B946" s="113"/>
      <c r="F946" s="113"/>
      <c r="G946" s="113"/>
    </row>
    <row r="947" spans="2:7" s="163" customFormat="1" ht="12.75">
      <c r="B947" s="113"/>
      <c r="F947" s="113"/>
      <c r="G947" s="113"/>
    </row>
    <row r="948" spans="2:7" s="163" customFormat="1" ht="12.75">
      <c r="B948" s="113"/>
      <c r="F948" s="113"/>
      <c r="G948" s="113"/>
    </row>
    <row r="949" spans="2:7" s="163" customFormat="1" ht="12.75">
      <c r="B949" s="113"/>
      <c r="F949" s="113"/>
      <c r="G949" s="113"/>
    </row>
    <row r="950" spans="2:7" s="163" customFormat="1" ht="12.75">
      <c r="B950" s="113"/>
      <c r="F950" s="113"/>
      <c r="G950" s="113"/>
    </row>
    <row r="951" spans="2:7" s="163" customFormat="1" ht="12.75">
      <c r="B951" s="113"/>
      <c r="F951" s="113"/>
      <c r="G951" s="113"/>
    </row>
    <row r="952" spans="2:7" s="163" customFormat="1" ht="12.75">
      <c r="B952" s="113"/>
      <c r="F952" s="113"/>
      <c r="G952" s="113"/>
    </row>
    <row r="953" spans="2:7" s="163" customFormat="1" ht="12.75">
      <c r="B953" s="113"/>
      <c r="F953" s="113"/>
      <c r="G953" s="113"/>
    </row>
    <row r="954" spans="2:7" s="163" customFormat="1" ht="12.75">
      <c r="B954" s="113"/>
      <c r="F954" s="113"/>
      <c r="G954" s="113"/>
    </row>
    <row r="955" spans="2:7" s="163" customFormat="1" ht="12.75">
      <c r="B955" s="113"/>
      <c r="F955" s="113"/>
      <c r="G955" s="113"/>
    </row>
    <row r="956" spans="2:7" s="163" customFormat="1" ht="12.75">
      <c r="B956" s="113"/>
      <c r="F956" s="113"/>
      <c r="G956" s="113"/>
    </row>
    <row r="957" spans="2:7" s="163" customFormat="1" ht="12.75">
      <c r="B957" s="113"/>
      <c r="F957" s="113"/>
      <c r="G957" s="113"/>
    </row>
    <row r="958" spans="2:7" s="163" customFormat="1" ht="12.75">
      <c r="B958" s="113"/>
      <c r="F958" s="113"/>
      <c r="G958" s="113"/>
    </row>
    <row r="959" spans="2:7" s="163" customFormat="1" ht="12.75">
      <c r="B959" s="113"/>
      <c r="F959" s="113"/>
      <c r="G959" s="113"/>
    </row>
    <row r="960" spans="2:7" s="163" customFormat="1" ht="12.75">
      <c r="B960" s="113"/>
      <c r="F960" s="113"/>
      <c r="G960" s="113"/>
    </row>
    <row r="961" spans="2:7" s="163" customFormat="1" ht="12.75">
      <c r="B961" s="113"/>
      <c r="F961" s="113"/>
      <c r="G961" s="113"/>
    </row>
    <row r="962" spans="2:7" s="163" customFormat="1" ht="12.75">
      <c r="B962" s="113"/>
      <c r="F962" s="113"/>
      <c r="G962" s="113"/>
    </row>
    <row r="963" spans="2:7" s="163" customFormat="1" ht="12.75">
      <c r="B963" s="113"/>
      <c r="F963" s="113"/>
      <c r="G963" s="113"/>
    </row>
    <row r="964" spans="2:7" s="163" customFormat="1" ht="12.75">
      <c r="B964" s="113"/>
      <c r="F964" s="113"/>
      <c r="G964" s="113"/>
    </row>
    <row r="965" spans="2:7" s="163" customFormat="1" ht="12.75">
      <c r="B965" s="113"/>
      <c r="F965" s="113"/>
      <c r="G965" s="113"/>
    </row>
    <row r="966" spans="2:7" s="163" customFormat="1" ht="12.75">
      <c r="B966" s="113"/>
      <c r="F966" s="113"/>
      <c r="G966" s="113"/>
    </row>
    <row r="967" spans="2:7" s="163" customFormat="1" ht="12.75">
      <c r="B967" s="113"/>
      <c r="F967" s="113"/>
      <c r="G967" s="113"/>
    </row>
    <row r="968" spans="2:7" s="163" customFormat="1" ht="12.75">
      <c r="B968" s="113"/>
      <c r="F968" s="113"/>
      <c r="G968" s="113"/>
    </row>
    <row r="969" spans="2:7" s="163" customFormat="1" ht="12.75">
      <c r="B969" s="113"/>
      <c r="F969" s="113"/>
      <c r="G969" s="113"/>
    </row>
    <row r="970" spans="2:7" s="163" customFormat="1" ht="12.75">
      <c r="B970" s="113"/>
      <c r="F970" s="113"/>
      <c r="G970" s="113"/>
    </row>
    <row r="971" spans="2:7" s="163" customFormat="1" ht="12.75">
      <c r="B971" s="113"/>
      <c r="F971" s="113"/>
      <c r="G971" s="113"/>
    </row>
    <row r="972" spans="2:7" s="163" customFormat="1" ht="12.75">
      <c r="B972" s="113"/>
      <c r="F972" s="113"/>
      <c r="G972" s="113"/>
    </row>
    <row r="973" spans="2:7" s="163" customFormat="1" ht="12.75">
      <c r="B973" s="113"/>
      <c r="F973" s="113"/>
      <c r="G973" s="113"/>
    </row>
    <row r="974" spans="2:7" s="163" customFormat="1" ht="12.75">
      <c r="B974" s="113"/>
      <c r="F974" s="113"/>
      <c r="G974" s="113"/>
    </row>
    <row r="975" spans="2:7" s="163" customFormat="1" ht="12.75">
      <c r="B975" s="113"/>
      <c r="F975" s="113"/>
      <c r="G975" s="113"/>
    </row>
    <row r="976" spans="2:7" s="163" customFormat="1" ht="12.75">
      <c r="B976" s="113"/>
      <c r="F976" s="113"/>
      <c r="G976" s="113"/>
    </row>
    <row r="977" spans="2:7" s="163" customFormat="1" ht="12.75">
      <c r="B977" s="113"/>
      <c r="F977" s="113"/>
      <c r="G977" s="113"/>
    </row>
    <row r="978" spans="2:7" s="163" customFormat="1" ht="12.75">
      <c r="B978" s="113"/>
      <c r="F978" s="113"/>
      <c r="G978" s="113"/>
    </row>
    <row r="979" spans="2:7" s="163" customFormat="1" ht="12.75">
      <c r="B979" s="113"/>
      <c r="F979" s="113"/>
      <c r="G979" s="113"/>
    </row>
    <row r="980" spans="2:7" s="163" customFormat="1" ht="12.75">
      <c r="B980" s="113"/>
      <c r="F980" s="113"/>
      <c r="G980" s="113"/>
    </row>
    <row r="981" spans="2:7" s="163" customFormat="1" ht="12.75">
      <c r="B981" s="113"/>
      <c r="F981" s="113"/>
      <c r="G981" s="113"/>
    </row>
    <row r="982" spans="2:7" s="163" customFormat="1" ht="12.75">
      <c r="B982" s="113"/>
      <c r="F982" s="113"/>
      <c r="G982" s="113"/>
    </row>
    <row r="983" spans="2:7" s="163" customFormat="1" ht="12.75">
      <c r="B983" s="113"/>
      <c r="F983" s="113"/>
      <c r="G983" s="113"/>
    </row>
    <row r="984" spans="2:7" s="163" customFormat="1" ht="12.75">
      <c r="B984" s="113"/>
      <c r="F984" s="113"/>
      <c r="G984" s="113"/>
    </row>
    <row r="985" spans="2:7" s="163" customFormat="1" ht="12.75">
      <c r="B985" s="113"/>
      <c r="F985" s="113"/>
      <c r="G985" s="113"/>
    </row>
    <row r="986" spans="2:7" s="163" customFormat="1" ht="12.75">
      <c r="B986" s="113"/>
      <c r="F986" s="113"/>
      <c r="G986" s="113"/>
    </row>
    <row r="987" spans="2:7" s="163" customFormat="1" ht="12.75">
      <c r="B987" s="113"/>
      <c r="F987" s="113"/>
      <c r="G987" s="113"/>
    </row>
    <row r="988" spans="2:7" s="163" customFormat="1" ht="12.75">
      <c r="B988" s="113"/>
      <c r="F988" s="113"/>
      <c r="G988" s="113"/>
    </row>
    <row r="989" spans="2:7" s="163" customFormat="1" ht="12.75">
      <c r="B989" s="113"/>
      <c r="F989" s="113"/>
      <c r="G989" s="113"/>
    </row>
    <row r="990" spans="2:7" s="163" customFormat="1" ht="12.75">
      <c r="B990" s="113"/>
      <c r="F990" s="113"/>
      <c r="G990" s="113"/>
    </row>
    <row r="991" spans="2:7" s="163" customFormat="1" ht="12.75">
      <c r="B991" s="113"/>
      <c r="F991" s="113"/>
      <c r="G991" s="113"/>
    </row>
    <row r="992" spans="2:7" s="163" customFormat="1" ht="12.75">
      <c r="B992" s="113"/>
      <c r="F992" s="113"/>
      <c r="G992" s="113"/>
    </row>
    <row r="993" spans="2:7" s="163" customFormat="1" ht="12.75">
      <c r="B993" s="113"/>
      <c r="F993" s="113"/>
      <c r="G993" s="113"/>
    </row>
    <row r="994" spans="2:7" s="163" customFormat="1" ht="12.75">
      <c r="B994" s="113"/>
      <c r="F994" s="113"/>
      <c r="G994" s="113"/>
    </row>
    <row r="995" spans="2:7" s="163" customFormat="1" ht="12.75">
      <c r="B995" s="113"/>
      <c r="F995" s="113"/>
      <c r="G995" s="113"/>
    </row>
    <row r="996" spans="2:7" s="163" customFormat="1" ht="12.75">
      <c r="B996" s="113"/>
      <c r="F996" s="113"/>
      <c r="G996" s="113"/>
    </row>
    <row r="997" spans="2:7" s="163" customFormat="1" ht="12.75">
      <c r="B997" s="113"/>
      <c r="F997" s="113"/>
      <c r="G997" s="113"/>
    </row>
    <row r="998" spans="2:7" s="163" customFormat="1" ht="12.75">
      <c r="B998" s="113"/>
      <c r="F998" s="113"/>
      <c r="G998" s="113"/>
    </row>
    <row r="999" spans="2:7" s="163" customFormat="1" ht="12.75">
      <c r="B999" s="113"/>
      <c r="F999" s="113"/>
      <c r="G999" s="113"/>
    </row>
    <row r="1000" spans="2:7" s="163" customFormat="1" ht="12.75">
      <c r="B1000" s="113"/>
      <c r="F1000" s="113"/>
      <c r="G1000" s="113"/>
    </row>
    <row r="1001" spans="2:7" s="163" customFormat="1" ht="12.75">
      <c r="B1001" s="113"/>
      <c r="F1001" s="113"/>
      <c r="G1001" s="113"/>
    </row>
    <row r="1002" spans="2:7" s="163" customFormat="1" ht="12.75">
      <c r="B1002" s="113"/>
      <c r="F1002" s="113"/>
      <c r="G1002" s="113"/>
    </row>
    <row r="1003" spans="2:7" s="163" customFormat="1" ht="12.75">
      <c r="B1003" s="113"/>
      <c r="F1003" s="113"/>
      <c r="G1003" s="113"/>
    </row>
    <row r="1004" spans="2:7" s="163" customFormat="1" ht="12.75">
      <c r="B1004" s="113"/>
      <c r="F1004" s="113"/>
      <c r="G1004" s="113"/>
    </row>
    <row r="1005" spans="2:7" s="163" customFormat="1" ht="12.75">
      <c r="B1005" s="113"/>
      <c r="F1005" s="113"/>
      <c r="G1005" s="113"/>
    </row>
    <row r="1006" spans="2:7" s="163" customFormat="1" ht="12.75">
      <c r="B1006" s="113"/>
      <c r="F1006" s="113"/>
      <c r="G1006" s="113"/>
    </row>
    <row r="1007" spans="2:7" s="163" customFormat="1" ht="12.75">
      <c r="B1007" s="113"/>
      <c r="F1007" s="113"/>
      <c r="G1007" s="113"/>
    </row>
    <row r="1008" spans="2:7" s="163" customFormat="1" ht="12.75">
      <c r="B1008" s="113"/>
      <c r="F1008" s="113"/>
      <c r="G1008" s="113"/>
    </row>
    <row r="1009" spans="2:7" s="163" customFormat="1" ht="12.75">
      <c r="B1009" s="113"/>
      <c r="F1009" s="113"/>
      <c r="G1009" s="113"/>
    </row>
    <row r="1010" spans="2:7" s="163" customFormat="1" ht="12.75">
      <c r="B1010" s="113"/>
      <c r="F1010" s="113"/>
      <c r="G1010" s="113"/>
    </row>
    <row r="1011" spans="2:7" s="163" customFormat="1" ht="12.75">
      <c r="B1011" s="113"/>
      <c r="F1011" s="113"/>
      <c r="G1011" s="113"/>
    </row>
    <row r="1012" spans="2:7" s="163" customFormat="1" ht="12.75">
      <c r="B1012" s="113"/>
      <c r="F1012" s="113"/>
      <c r="G1012" s="113"/>
    </row>
    <row r="1013" spans="2:7" s="163" customFormat="1" ht="12.75">
      <c r="B1013" s="113"/>
      <c r="F1013" s="113"/>
      <c r="G1013" s="113"/>
    </row>
    <row r="1014" spans="2:7" s="163" customFormat="1" ht="12.75">
      <c r="B1014" s="113"/>
      <c r="F1014" s="113"/>
      <c r="G1014" s="113"/>
    </row>
    <row r="1015" spans="2:7" s="163" customFormat="1" ht="12.75">
      <c r="B1015" s="113"/>
      <c r="F1015" s="113"/>
      <c r="G1015" s="113"/>
    </row>
    <row r="1016" spans="2:7" s="163" customFormat="1" ht="12.75">
      <c r="B1016" s="113"/>
      <c r="F1016" s="113"/>
      <c r="G1016" s="113"/>
    </row>
    <row r="1017" spans="2:7" s="163" customFormat="1" ht="12.75">
      <c r="B1017" s="113"/>
      <c r="F1017" s="113"/>
      <c r="G1017" s="113"/>
    </row>
    <row r="1018" spans="2:7" s="163" customFormat="1" ht="12.75">
      <c r="B1018" s="113"/>
      <c r="F1018" s="113"/>
      <c r="G1018" s="113"/>
    </row>
    <row r="1019" spans="2:7" s="163" customFormat="1" ht="12.75">
      <c r="B1019" s="113"/>
      <c r="F1019" s="113"/>
      <c r="G1019" s="113"/>
    </row>
    <row r="1020" spans="2:7" s="163" customFormat="1" ht="12.75">
      <c r="B1020" s="113"/>
      <c r="F1020" s="113"/>
      <c r="G1020" s="113"/>
    </row>
    <row r="1021" spans="2:7" s="163" customFormat="1" ht="12.75">
      <c r="B1021" s="113"/>
      <c r="F1021" s="113"/>
      <c r="G1021" s="113"/>
    </row>
    <row r="1022" spans="2:7" s="163" customFormat="1" ht="12.75">
      <c r="B1022" s="113"/>
      <c r="F1022" s="113"/>
      <c r="G1022" s="113"/>
    </row>
    <row r="1023" spans="2:7" s="163" customFormat="1" ht="12.75">
      <c r="B1023" s="113"/>
      <c r="F1023" s="113"/>
      <c r="G1023" s="113"/>
    </row>
    <row r="1024" spans="2:7" s="163" customFormat="1" ht="12.75">
      <c r="B1024" s="113"/>
      <c r="F1024" s="113"/>
      <c r="G1024" s="113"/>
    </row>
    <row r="1025" spans="2:7" s="163" customFormat="1" ht="12.75">
      <c r="B1025" s="113"/>
      <c r="F1025" s="113"/>
      <c r="G1025" s="113"/>
    </row>
    <row r="1026" spans="2:7" s="163" customFormat="1" ht="12.75">
      <c r="B1026" s="113"/>
      <c r="F1026" s="113"/>
      <c r="G1026" s="113"/>
    </row>
    <row r="1027" spans="2:7" s="163" customFormat="1" ht="12.75">
      <c r="B1027" s="113"/>
      <c r="F1027" s="113"/>
      <c r="G1027" s="113"/>
    </row>
    <row r="1028" spans="2:7" s="163" customFormat="1" ht="12.75">
      <c r="B1028" s="113"/>
      <c r="F1028" s="113"/>
      <c r="G1028" s="113"/>
    </row>
    <row r="1029" spans="2:7" s="163" customFormat="1" ht="12.75">
      <c r="B1029" s="113"/>
      <c r="F1029" s="113"/>
      <c r="G1029" s="113"/>
    </row>
    <row r="1030" spans="2:7" s="163" customFormat="1" ht="12.75">
      <c r="B1030" s="113"/>
      <c r="F1030" s="113"/>
      <c r="G1030" s="113"/>
    </row>
    <row r="1031" spans="2:7" s="163" customFormat="1" ht="12.75">
      <c r="B1031" s="113"/>
      <c r="F1031" s="113"/>
      <c r="G1031" s="113"/>
    </row>
    <row r="1032" spans="2:7" s="163" customFormat="1" ht="12.75">
      <c r="B1032" s="113"/>
      <c r="F1032" s="113"/>
      <c r="G1032" s="113"/>
    </row>
    <row r="1033" spans="2:7" s="163" customFormat="1" ht="12.75">
      <c r="B1033" s="113"/>
      <c r="F1033" s="113"/>
      <c r="G1033" s="113"/>
    </row>
    <row r="1034" spans="2:7" s="163" customFormat="1" ht="12.75">
      <c r="B1034" s="113"/>
      <c r="F1034" s="113"/>
      <c r="G1034" s="113"/>
    </row>
    <row r="1035" spans="2:7" s="163" customFormat="1" ht="12.75">
      <c r="B1035" s="113"/>
      <c r="F1035" s="113"/>
      <c r="G1035" s="113"/>
    </row>
    <row r="1036" spans="2:7" s="163" customFormat="1" ht="12.75">
      <c r="B1036" s="113"/>
      <c r="F1036" s="113"/>
      <c r="G1036" s="113"/>
    </row>
    <row r="1037" spans="2:7" s="163" customFormat="1" ht="12.75">
      <c r="B1037" s="113"/>
      <c r="F1037" s="113"/>
      <c r="G1037" s="113"/>
    </row>
    <row r="1038" spans="2:7" s="163" customFormat="1" ht="12.75">
      <c r="B1038" s="113"/>
      <c r="F1038" s="113"/>
      <c r="G1038" s="113"/>
    </row>
    <row r="1039" spans="2:7" s="163" customFormat="1" ht="12.75">
      <c r="B1039" s="113"/>
      <c r="F1039" s="113"/>
      <c r="G1039" s="113"/>
    </row>
    <row r="1040" spans="2:7" s="163" customFormat="1" ht="12.75">
      <c r="B1040" s="113"/>
      <c r="F1040" s="113"/>
      <c r="G1040" s="113"/>
    </row>
    <row r="1041" spans="2:7" s="163" customFormat="1" ht="12.75">
      <c r="B1041" s="113"/>
      <c r="F1041" s="113"/>
      <c r="G1041" s="113"/>
    </row>
    <row r="1042" spans="2:7" s="163" customFormat="1" ht="12.75">
      <c r="B1042" s="113"/>
      <c r="F1042" s="113"/>
      <c r="G1042" s="113"/>
    </row>
    <row r="1043" spans="2:7" s="163" customFormat="1" ht="12.75">
      <c r="B1043" s="113"/>
      <c r="F1043" s="113"/>
      <c r="G1043" s="113"/>
    </row>
    <row r="1044" spans="2:7" s="163" customFormat="1" ht="12.75">
      <c r="B1044" s="113"/>
      <c r="F1044" s="113"/>
      <c r="G1044" s="113"/>
    </row>
    <row r="1045" spans="2:7" s="163" customFormat="1" ht="12.75">
      <c r="B1045" s="113"/>
      <c r="F1045" s="113"/>
      <c r="G1045" s="113"/>
    </row>
    <row r="1046" spans="2:7" s="163" customFormat="1" ht="12.75">
      <c r="B1046" s="113"/>
      <c r="F1046" s="113"/>
      <c r="G1046" s="113"/>
    </row>
    <row r="1047" spans="2:7" s="163" customFormat="1" ht="12.75">
      <c r="B1047" s="113"/>
      <c r="F1047" s="113"/>
      <c r="G1047" s="113"/>
    </row>
    <row r="1048" spans="2:7" s="163" customFormat="1" ht="12.75">
      <c r="B1048" s="113"/>
      <c r="F1048" s="113"/>
      <c r="G1048" s="113"/>
    </row>
    <row r="1049" spans="2:7" s="163" customFormat="1" ht="12.75">
      <c r="B1049" s="113"/>
      <c r="F1049" s="113"/>
      <c r="G1049" s="113"/>
    </row>
    <row r="1050" spans="2:7" s="163" customFormat="1" ht="12.75">
      <c r="B1050" s="113"/>
      <c r="F1050" s="113"/>
      <c r="G1050" s="113"/>
    </row>
    <row r="1051" spans="2:7" s="163" customFormat="1" ht="12.75">
      <c r="B1051" s="113"/>
      <c r="F1051" s="113"/>
      <c r="G1051" s="113"/>
    </row>
    <row r="1052" spans="2:7" s="163" customFormat="1" ht="12.75">
      <c r="B1052" s="113"/>
      <c r="F1052" s="113"/>
      <c r="G1052" s="113"/>
    </row>
    <row r="1053" spans="2:7" s="163" customFormat="1" ht="12.75">
      <c r="B1053" s="113"/>
      <c r="F1053" s="113"/>
      <c r="G1053" s="113"/>
    </row>
    <row r="1054" spans="2:7" s="163" customFormat="1" ht="12.75">
      <c r="B1054" s="113"/>
      <c r="F1054" s="113"/>
      <c r="G1054" s="113"/>
    </row>
    <row r="1055" spans="2:7" s="163" customFormat="1" ht="12.75">
      <c r="B1055" s="113"/>
      <c r="F1055" s="113"/>
      <c r="G1055" s="113"/>
    </row>
    <row r="1056" spans="2:7" s="163" customFormat="1" ht="12.75">
      <c r="B1056" s="113"/>
      <c r="F1056" s="113"/>
      <c r="G1056" s="113"/>
    </row>
    <row r="1057" spans="2:7" s="163" customFormat="1" ht="12.75">
      <c r="B1057" s="113"/>
      <c r="F1057" s="113"/>
      <c r="G1057" s="113"/>
    </row>
    <row r="1058" spans="2:7" s="163" customFormat="1" ht="12.75">
      <c r="B1058" s="113"/>
      <c r="F1058" s="113"/>
      <c r="G1058" s="113"/>
    </row>
    <row r="1059" spans="2:7" s="163" customFormat="1" ht="12.75">
      <c r="B1059" s="113"/>
      <c r="F1059" s="113"/>
      <c r="G1059" s="113"/>
    </row>
    <row r="1060" spans="2:7" s="163" customFormat="1" ht="12.75">
      <c r="B1060" s="113"/>
      <c r="F1060" s="113"/>
      <c r="G1060" s="113"/>
    </row>
    <row r="1061" spans="2:7" s="163" customFormat="1" ht="12.75">
      <c r="B1061" s="113"/>
      <c r="F1061" s="113"/>
      <c r="G1061" s="113"/>
    </row>
    <row r="1062" spans="2:7" s="163" customFormat="1" ht="12.75">
      <c r="B1062" s="113"/>
      <c r="F1062" s="113"/>
      <c r="G1062" s="113"/>
    </row>
    <row r="1063" spans="2:7" s="163" customFormat="1" ht="12.75">
      <c r="B1063" s="113"/>
      <c r="F1063" s="113"/>
      <c r="G1063" s="113"/>
    </row>
    <row r="1064" spans="2:7" s="163" customFormat="1" ht="12.75">
      <c r="B1064" s="113"/>
      <c r="F1064" s="113"/>
      <c r="G1064" s="113"/>
    </row>
    <row r="1065" spans="2:7" s="163" customFormat="1" ht="12.75">
      <c r="B1065" s="113"/>
      <c r="F1065" s="113"/>
      <c r="G1065" s="113"/>
    </row>
    <row r="1066" spans="2:7" s="163" customFormat="1" ht="12.75">
      <c r="B1066" s="113"/>
      <c r="F1066" s="113"/>
      <c r="G1066" s="113"/>
    </row>
    <row r="1067" spans="2:7" s="163" customFormat="1" ht="12.75">
      <c r="B1067" s="113"/>
      <c r="F1067" s="113"/>
      <c r="G1067" s="113"/>
    </row>
    <row r="1068" spans="2:7" s="163" customFormat="1" ht="12.75">
      <c r="B1068" s="113"/>
      <c r="F1068" s="113"/>
      <c r="G1068" s="113"/>
    </row>
    <row r="1069" spans="2:7" s="163" customFormat="1" ht="12.75">
      <c r="B1069" s="113"/>
      <c r="F1069" s="113"/>
      <c r="G1069" s="113"/>
    </row>
    <row r="1070" spans="6:7" ht="12.75">
      <c r="F1070" s="114"/>
      <c r="G1070" s="114"/>
    </row>
    <row r="1071" spans="6:7" ht="12.75">
      <c r="F1071" s="114"/>
      <c r="G1071" s="114"/>
    </row>
    <row r="1072" spans="6:7" ht="12.75">
      <c r="F1072" s="114"/>
      <c r="G1072" s="114"/>
    </row>
    <row r="1073" spans="6:7" ht="12.75">
      <c r="F1073" s="114"/>
      <c r="G1073" s="114"/>
    </row>
    <row r="1074" spans="6:7" ht="12.75">
      <c r="F1074" s="114"/>
      <c r="G1074" s="114"/>
    </row>
    <row r="1075" spans="6:7" ht="12.75">
      <c r="F1075" s="114"/>
      <c r="G1075" s="114"/>
    </row>
    <row r="1076" spans="6:7" ht="12.75">
      <c r="F1076" s="114"/>
      <c r="G1076" s="114"/>
    </row>
    <row r="1077" spans="6:7" ht="12.75">
      <c r="F1077" s="114"/>
      <c r="G1077" s="114"/>
    </row>
    <row r="1078" spans="6:7" ht="12.75">
      <c r="F1078" s="114"/>
      <c r="G1078" s="114"/>
    </row>
    <row r="1079" spans="6:7" ht="12.75">
      <c r="F1079" s="114"/>
      <c r="G1079" s="114"/>
    </row>
    <row r="1080" spans="6:7" ht="12.75">
      <c r="F1080" s="114"/>
      <c r="G1080" s="114"/>
    </row>
    <row r="1081" spans="6:7" ht="12.75">
      <c r="F1081" s="114"/>
      <c r="G1081" s="114"/>
    </row>
    <row r="1082" spans="6:7" ht="12.75">
      <c r="F1082" s="114"/>
      <c r="G1082" s="114"/>
    </row>
    <row r="1083" spans="6:7" ht="12.75">
      <c r="F1083" s="114"/>
      <c r="G1083" s="114"/>
    </row>
    <row r="1084" spans="6:7" ht="12.75">
      <c r="F1084" s="114"/>
      <c r="G1084" s="114"/>
    </row>
    <row r="1085" spans="6:7" ht="12.75">
      <c r="F1085" s="114"/>
      <c r="G1085" s="114"/>
    </row>
    <row r="1086" spans="6:7" ht="12.75">
      <c r="F1086" s="114"/>
      <c r="G1086" s="114"/>
    </row>
    <row r="1087" spans="6:7" ht="12.75">
      <c r="F1087" s="114"/>
      <c r="G1087" s="114"/>
    </row>
    <row r="1088" spans="6:7" ht="12.75">
      <c r="F1088" s="114"/>
      <c r="G1088" s="114"/>
    </row>
    <row r="1089" spans="6:7" ht="12.75">
      <c r="F1089" s="114"/>
      <c r="G1089" s="114"/>
    </row>
    <row r="1090" spans="6:7" ht="12.75">
      <c r="F1090" s="114"/>
      <c r="G1090" s="114"/>
    </row>
    <row r="1091" spans="6:7" ht="12.75">
      <c r="F1091" s="114"/>
      <c r="G1091" s="114"/>
    </row>
    <row r="1092" spans="6:7" ht="12.75">
      <c r="F1092" s="114"/>
      <c r="G1092" s="114"/>
    </row>
    <row r="1093" spans="6:7" ht="12.75">
      <c r="F1093" s="114"/>
      <c r="G1093" s="114"/>
    </row>
    <row r="1094" spans="6:7" ht="12.75">
      <c r="F1094" s="114"/>
      <c r="G1094" s="114"/>
    </row>
    <row r="1095" spans="6:7" ht="12.75">
      <c r="F1095" s="114"/>
      <c r="G1095" s="114"/>
    </row>
    <row r="1096" spans="6:7" ht="12.75">
      <c r="F1096" s="114"/>
      <c r="G1096" s="114"/>
    </row>
    <row r="1097" spans="6:7" ht="12.75">
      <c r="F1097" s="114"/>
      <c r="G1097" s="114"/>
    </row>
    <row r="1098" spans="6:7" ht="12.75">
      <c r="F1098" s="114"/>
      <c r="G1098" s="114"/>
    </row>
    <row r="1099" spans="6:7" ht="12.75">
      <c r="F1099" s="114"/>
      <c r="G1099" s="114"/>
    </row>
    <row r="1100" spans="6:7" ht="12.75">
      <c r="F1100" s="114"/>
      <c r="G1100" s="114"/>
    </row>
    <row r="1101" spans="6:7" ht="12.75">
      <c r="F1101" s="114"/>
      <c r="G1101" s="114"/>
    </row>
    <row r="1102" spans="6:7" ht="12.75">
      <c r="F1102" s="114"/>
      <c r="G1102" s="114"/>
    </row>
    <row r="1103" spans="6:7" ht="12.75">
      <c r="F1103" s="114"/>
      <c r="G1103" s="114"/>
    </row>
    <row r="1104" spans="6:7" ht="12.75">
      <c r="F1104" s="114"/>
      <c r="G1104" s="114"/>
    </row>
    <row r="1105" spans="6:7" ht="12.75">
      <c r="F1105" s="114"/>
      <c r="G1105" s="114"/>
    </row>
    <row r="1106" spans="6:7" ht="12.75">
      <c r="F1106" s="114"/>
      <c r="G1106" s="114"/>
    </row>
    <row r="1107" spans="6:7" ht="12.75">
      <c r="F1107" s="114"/>
      <c r="G1107" s="114"/>
    </row>
    <row r="1108" spans="6:7" ht="12.75">
      <c r="F1108" s="114"/>
      <c r="G1108" s="114"/>
    </row>
    <row r="1109" spans="6:7" ht="12.75">
      <c r="F1109" s="114"/>
      <c r="G1109" s="114"/>
    </row>
    <row r="1110" spans="6:7" ht="12.75">
      <c r="F1110" s="114"/>
      <c r="G1110" s="114"/>
    </row>
    <row r="1111" spans="6:7" ht="12.75">
      <c r="F1111" s="114"/>
      <c r="G1111" s="114"/>
    </row>
    <row r="1112" spans="6:7" ht="12.75">
      <c r="F1112" s="114"/>
      <c r="G1112" s="114"/>
    </row>
    <row r="1113" spans="6:7" ht="12.75">
      <c r="F1113" s="114"/>
      <c r="G1113" s="114"/>
    </row>
    <row r="1114" spans="6:7" ht="12.75">
      <c r="F1114" s="114"/>
      <c r="G1114" s="114"/>
    </row>
    <row r="1115" spans="6:7" ht="12.75">
      <c r="F1115" s="114"/>
      <c r="G1115" s="114"/>
    </row>
    <row r="1116" spans="6:7" ht="12.75">
      <c r="F1116" s="114"/>
      <c r="G1116" s="114"/>
    </row>
    <row r="1117" spans="6:7" ht="12.75">
      <c r="F1117" s="114"/>
      <c r="G1117" s="114"/>
    </row>
    <row r="1118" spans="6:7" ht="12.75">
      <c r="F1118" s="114"/>
      <c r="G1118" s="114"/>
    </row>
    <row r="1119" spans="6:7" ht="12.75">
      <c r="F1119" s="114"/>
      <c r="G1119" s="114"/>
    </row>
    <row r="1120" spans="6:7" ht="12.75">
      <c r="F1120" s="114"/>
      <c r="G1120" s="114"/>
    </row>
    <row r="1121" spans="6:7" ht="12.75">
      <c r="F1121" s="114"/>
      <c r="G1121" s="114"/>
    </row>
    <row r="1122" spans="6:7" ht="12.75">
      <c r="F1122" s="114"/>
      <c r="G1122" s="114"/>
    </row>
    <row r="1123" spans="6:7" ht="12.75">
      <c r="F1123" s="114"/>
      <c r="G1123" s="114"/>
    </row>
    <row r="1124" spans="6:7" ht="12.75">
      <c r="F1124" s="114"/>
      <c r="G1124" s="114"/>
    </row>
    <row r="1125" spans="6:7" ht="12.75">
      <c r="F1125" s="114"/>
      <c r="G1125" s="114"/>
    </row>
    <row r="1126" spans="6:7" ht="12.75">
      <c r="F1126" s="114"/>
      <c r="G1126" s="114"/>
    </row>
    <row r="1127" spans="6:7" ht="12.75">
      <c r="F1127" s="114"/>
      <c r="G1127" s="114"/>
    </row>
    <row r="1128" spans="6:7" ht="12.75">
      <c r="F1128" s="114"/>
      <c r="G1128" s="114"/>
    </row>
    <row r="1129" spans="6:7" ht="12.75">
      <c r="F1129" s="114"/>
      <c r="G1129" s="114"/>
    </row>
    <row r="1130" spans="6:7" ht="12.75">
      <c r="F1130" s="114"/>
      <c r="G1130" s="114"/>
    </row>
    <row r="1131" spans="6:7" ht="12.75">
      <c r="F1131" s="114"/>
      <c r="G1131" s="114"/>
    </row>
    <row r="1132" spans="6:7" ht="12.75">
      <c r="F1132" s="114"/>
      <c r="G1132" s="114"/>
    </row>
    <row r="1133" spans="6:7" ht="12.75">
      <c r="F1133" s="114"/>
      <c r="G1133" s="114"/>
    </row>
    <row r="1134" spans="6:7" ht="12.75">
      <c r="F1134" s="114"/>
      <c r="G1134" s="114"/>
    </row>
    <row r="1135" spans="6:7" ht="12.75">
      <c r="F1135" s="114"/>
      <c r="G1135" s="114"/>
    </row>
    <row r="1136" spans="6:7" ht="12.75">
      <c r="F1136" s="114"/>
      <c r="G1136" s="114"/>
    </row>
    <row r="1137" spans="6:7" ht="12.75">
      <c r="F1137" s="114"/>
      <c r="G1137" s="114"/>
    </row>
    <row r="1138" spans="6:7" ht="12.75">
      <c r="F1138" s="114"/>
      <c r="G1138" s="114"/>
    </row>
    <row r="1139" spans="6:7" ht="12.75">
      <c r="F1139" s="114"/>
      <c r="G1139" s="114"/>
    </row>
    <row r="1140" spans="6:7" ht="12.75">
      <c r="F1140" s="114"/>
      <c r="G1140" s="114"/>
    </row>
    <row r="1141" spans="6:7" ht="12.75">
      <c r="F1141" s="114"/>
      <c r="G1141" s="114"/>
    </row>
    <row r="1142" spans="6:7" ht="12.75">
      <c r="F1142" s="114"/>
      <c r="G1142" s="114"/>
    </row>
    <row r="1143" spans="6:7" ht="12.75">
      <c r="F1143" s="114"/>
      <c r="G1143" s="114"/>
    </row>
    <row r="1144" spans="6:7" ht="12.75">
      <c r="F1144" s="114"/>
      <c r="G1144" s="114"/>
    </row>
    <row r="1145" spans="6:7" ht="12.75">
      <c r="F1145" s="114"/>
      <c r="G1145" s="114"/>
    </row>
    <row r="1146" spans="6:7" ht="12.75">
      <c r="F1146" s="114"/>
      <c r="G1146" s="114"/>
    </row>
    <row r="1147" spans="6:7" ht="12.75">
      <c r="F1147" s="114"/>
      <c r="G1147" s="114"/>
    </row>
    <row r="1148" spans="6:7" ht="12.75">
      <c r="F1148" s="114"/>
      <c r="G1148" s="114"/>
    </row>
    <row r="1149" spans="6:7" ht="12.75">
      <c r="F1149" s="114"/>
      <c r="G1149" s="114"/>
    </row>
    <row r="1150" spans="6:7" ht="12.75">
      <c r="F1150" s="114"/>
      <c r="G1150" s="114"/>
    </row>
    <row r="1151" spans="6:7" ht="12.75">
      <c r="F1151" s="114"/>
      <c r="G1151" s="114"/>
    </row>
    <row r="1152" spans="6:7" ht="12.75">
      <c r="F1152" s="114"/>
      <c r="G1152" s="114"/>
    </row>
    <row r="1153" spans="6:7" ht="12.75">
      <c r="F1153" s="114"/>
      <c r="G1153" s="114"/>
    </row>
    <row r="1154" spans="6:7" ht="12.75">
      <c r="F1154" s="114"/>
      <c r="G1154" s="114"/>
    </row>
    <row r="1155" spans="6:7" ht="12.75">
      <c r="F1155" s="114"/>
      <c r="G1155" s="114"/>
    </row>
    <row r="1156" spans="6:7" ht="12.75">
      <c r="F1156" s="114"/>
      <c r="G1156" s="114"/>
    </row>
    <row r="1157" spans="6:7" ht="12.75">
      <c r="F1157" s="114"/>
      <c r="G1157" s="114"/>
    </row>
    <row r="1158" spans="6:7" ht="12.75">
      <c r="F1158" s="114"/>
      <c r="G1158" s="114"/>
    </row>
    <row r="1159" spans="6:7" ht="12.75">
      <c r="F1159" s="114"/>
      <c r="G1159" s="114"/>
    </row>
    <row r="1160" spans="6:7" ht="12.75">
      <c r="F1160" s="114"/>
      <c r="G1160" s="114"/>
    </row>
    <row r="1161" spans="6:7" ht="12.75">
      <c r="F1161" s="114"/>
      <c r="G1161" s="114"/>
    </row>
    <row r="1162" spans="6:7" ht="12.75">
      <c r="F1162" s="114"/>
      <c r="G1162" s="114"/>
    </row>
    <row r="1163" spans="6:7" ht="12.75">
      <c r="F1163" s="114"/>
      <c r="G1163" s="114"/>
    </row>
    <row r="1164" spans="6:7" ht="12.75">
      <c r="F1164" s="114"/>
      <c r="G1164" s="114"/>
    </row>
    <row r="1165" spans="6:7" ht="12.75">
      <c r="F1165" s="114"/>
      <c r="G1165" s="114"/>
    </row>
    <row r="1166" spans="6:7" ht="12.75">
      <c r="F1166" s="114"/>
      <c r="G1166" s="114"/>
    </row>
    <row r="1167" spans="6:7" ht="12.75">
      <c r="F1167" s="114"/>
      <c r="G1167" s="114"/>
    </row>
    <row r="1168" spans="6:7" ht="12.75">
      <c r="F1168" s="114"/>
      <c r="G1168" s="114"/>
    </row>
    <row r="1169" spans="6:7" ht="12.75">
      <c r="F1169" s="114"/>
      <c r="G1169" s="114"/>
    </row>
    <row r="1170" spans="6:7" ht="12.75">
      <c r="F1170" s="114"/>
      <c r="G1170" s="114"/>
    </row>
    <row r="1171" spans="6:7" ht="12.75">
      <c r="F1171" s="114"/>
      <c r="G1171" s="114"/>
    </row>
    <row r="1172" spans="6:7" ht="12.75">
      <c r="F1172" s="114"/>
      <c r="G1172" s="114"/>
    </row>
    <row r="1173" spans="6:7" ht="12.75">
      <c r="F1173" s="114"/>
      <c r="G1173" s="114"/>
    </row>
    <row r="1174" spans="6:7" ht="12.75">
      <c r="F1174" s="114"/>
      <c r="G1174" s="114"/>
    </row>
    <row r="1175" spans="6:7" ht="12.75">
      <c r="F1175" s="114"/>
      <c r="G1175" s="114"/>
    </row>
    <row r="1176" spans="6:7" ht="12.75">
      <c r="F1176" s="114"/>
      <c r="G1176" s="114"/>
    </row>
    <row r="1177" spans="6:7" ht="12.75">
      <c r="F1177" s="114"/>
      <c r="G1177" s="114"/>
    </row>
    <row r="1178" spans="6:7" ht="12.75">
      <c r="F1178" s="114"/>
      <c r="G1178" s="114"/>
    </row>
    <row r="1179" spans="6:7" ht="12.75">
      <c r="F1179" s="114"/>
      <c r="G1179" s="114"/>
    </row>
    <row r="1180" spans="6:7" ht="12.75">
      <c r="F1180" s="114"/>
      <c r="G1180" s="114"/>
    </row>
    <row r="1181" spans="6:7" ht="12.75">
      <c r="F1181" s="114"/>
      <c r="G1181" s="114"/>
    </row>
    <row r="1182" spans="6:7" ht="12.75">
      <c r="F1182" s="114"/>
      <c r="G1182" s="114"/>
    </row>
    <row r="1183" spans="6:7" ht="12.75">
      <c r="F1183" s="114"/>
      <c r="G1183" s="114"/>
    </row>
    <row r="1184" spans="6:7" ht="12.75">
      <c r="F1184" s="114"/>
      <c r="G1184" s="114"/>
    </row>
    <row r="1185" spans="6:7" ht="12.75">
      <c r="F1185" s="114"/>
      <c r="G1185" s="114"/>
    </row>
    <row r="1186" spans="6:7" ht="12.75">
      <c r="F1186" s="114"/>
      <c r="G1186" s="114"/>
    </row>
    <row r="1187" spans="6:7" ht="12.75">
      <c r="F1187" s="114"/>
      <c r="G1187" s="114"/>
    </row>
    <row r="1188" spans="6:7" ht="12.75">
      <c r="F1188" s="114"/>
      <c r="G1188" s="114"/>
    </row>
    <row r="1189" spans="6:7" ht="12.75">
      <c r="F1189" s="114"/>
      <c r="G1189" s="114"/>
    </row>
    <row r="1190" spans="6:7" ht="12.75">
      <c r="F1190" s="114"/>
      <c r="G1190" s="114"/>
    </row>
    <row r="1191" spans="6:7" ht="12.75">
      <c r="F1191" s="114"/>
      <c r="G1191" s="114"/>
    </row>
    <row r="1192" spans="6:7" ht="12.75">
      <c r="F1192" s="114"/>
      <c r="G1192" s="114"/>
    </row>
    <row r="1193" spans="6:7" ht="12.75">
      <c r="F1193" s="114"/>
      <c r="G1193" s="114"/>
    </row>
    <row r="1194" spans="6:7" ht="12.75">
      <c r="F1194" s="114"/>
      <c r="G1194" s="114"/>
    </row>
    <row r="1195" spans="6:7" ht="12.75">
      <c r="F1195" s="114"/>
      <c r="G1195" s="114"/>
    </row>
    <row r="1196" spans="6:7" ht="12.75">
      <c r="F1196" s="114"/>
      <c r="G1196" s="114"/>
    </row>
    <row r="1197" spans="6:7" ht="12.75">
      <c r="F1197" s="114"/>
      <c r="G1197" s="114"/>
    </row>
    <row r="1198" spans="6:7" ht="12.75">
      <c r="F1198" s="114"/>
      <c r="G1198" s="114"/>
    </row>
    <row r="1199" spans="6:7" ht="12.75">
      <c r="F1199" s="114"/>
      <c r="G1199" s="114"/>
    </row>
    <row r="1200" spans="6:7" ht="12.75">
      <c r="F1200" s="114"/>
      <c r="G1200" s="114"/>
    </row>
    <row r="1201" spans="6:7" ht="12.75">
      <c r="F1201" s="114"/>
      <c r="G1201" s="114"/>
    </row>
    <row r="1202" spans="6:7" ht="12.75">
      <c r="F1202" s="114"/>
      <c r="G1202" s="114"/>
    </row>
    <row r="1203" spans="6:7" ht="12.75">
      <c r="F1203" s="114"/>
      <c r="G1203" s="114"/>
    </row>
    <row r="1204" spans="6:7" ht="12.75">
      <c r="F1204" s="114"/>
      <c r="G1204" s="114"/>
    </row>
    <row r="1205" spans="6:7" ht="12.75">
      <c r="F1205" s="114"/>
      <c r="G1205" s="114"/>
    </row>
    <row r="1206" spans="6:7" ht="12.75">
      <c r="F1206" s="114"/>
      <c r="G1206" s="114"/>
    </row>
    <row r="1207" spans="6:7" ht="12.75">
      <c r="F1207" s="114"/>
      <c r="G1207" s="114"/>
    </row>
    <row r="1208" spans="6:7" ht="12.75">
      <c r="F1208" s="114"/>
      <c r="G1208" s="114"/>
    </row>
    <row r="1209" spans="6:7" ht="12.75">
      <c r="F1209" s="114"/>
      <c r="G1209" s="114"/>
    </row>
    <row r="1210" spans="6:7" ht="12.75">
      <c r="F1210" s="114"/>
      <c r="G1210" s="114"/>
    </row>
    <row r="1211" spans="6:7" ht="12.75">
      <c r="F1211" s="114"/>
      <c r="G1211" s="114"/>
    </row>
    <row r="1212" spans="6:7" ht="12.75">
      <c r="F1212" s="114"/>
      <c r="G1212" s="114"/>
    </row>
    <row r="1213" spans="6:7" ht="12.75">
      <c r="F1213" s="114"/>
      <c r="G1213" s="114"/>
    </row>
    <row r="1214" spans="6:7" ht="12.75">
      <c r="F1214" s="114"/>
      <c r="G1214" s="114"/>
    </row>
    <row r="1215" spans="6:7" ht="12.75">
      <c r="F1215" s="114"/>
      <c r="G1215" s="114"/>
    </row>
    <row r="1216" spans="6:7" ht="12.75">
      <c r="F1216" s="114"/>
      <c r="G1216" s="114"/>
    </row>
    <row r="1217" spans="6:7" ht="12.75">
      <c r="F1217" s="114"/>
      <c r="G1217" s="114"/>
    </row>
    <row r="1218" spans="6:7" ht="12.75">
      <c r="F1218" s="114"/>
      <c r="G1218" s="114"/>
    </row>
    <row r="1219" spans="6:7" ht="12.75">
      <c r="F1219" s="114"/>
      <c r="G1219" s="114"/>
    </row>
    <row r="1220" spans="6:7" ht="12.75">
      <c r="F1220" s="114"/>
      <c r="G1220" s="114"/>
    </row>
    <row r="1221" spans="6:7" ht="12.75">
      <c r="F1221" s="114"/>
      <c r="G1221" s="114"/>
    </row>
    <row r="1222" spans="6:7" ht="12.75">
      <c r="F1222" s="114"/>
      <c r="G1222" s="114"/>
    </row>
    <row r="1223" spans="6:7" ht="12.75">
      <c r="F1223" s="114"/>
      <c r="G1223" s="114"/>
    </row>
    <row r="1224" spans="6:7" ht="12.75">
      <c r="F1224" s="114"/>
      <c r="G1224" s="114"/>
    </row>
    <row r="1225" spans="6:7" ht="12.75">
      <c r="F1225" s="114"/>
      <c r="G1225" s="114"/>
    </row>
    <row r="1226" spans="6:7" ht="12.75">
      <c r="F1226" s="114"/>
      <c r="G1226" s="114"/>
    </row>
    <row r="1227" spans="6:7" ht="12.75">
      <c r="F1227" s="114"/>
      <c r="G1227" s="114"/>
    </row>
    <row r="1228" spans="6:7" ht="12.75">
      <c r="F1228" s="114"/>
      <c r="G1228" s="114"/>
    </row>
    <row r="1229" spans="6:7" ht="12.75">
      <c r="F1229" s="114"/>
      <c r="G1229" s="114"/>
    </row>
    <row r="1230" spans="6:7" ht="12.75">
      <c r="F1230" s="114"/>
      <c r="G1230" s="114"/>
    </row>
    <row r="1231" spans="6:7" ht="12.75">
      <c r="F1231" s="114"/>
      <c r="G1231" s="114"/>
    </row>
    <row r="1232" spans="6:7" ht="12.75">
      <c r="F1232" s="114"/>
      <c r="G1232" s="114"/>
    </row>
    <row r="1233" spans="6:7" ht="12.75">
      <c r="F1233" s="114"/>
      <c r="G1233" s="114"/>
    </row>
    <row r="1234" spans="6:7" ht="12.75">
      <c r="F1234" s="114"/>
      <c r="G1234" s="114"/>
    </row>
    <row r="1235" spans="6:7" ht="12.75">
      <c r="F1235" s="114"/>
      <c r="G1235" s="114"/>
    </row>
    <row r="1236" spans="6:7" ht="12.75">
      <c r="F1236" s="114"/>
      <c r="G1236" s="114"/>
    </row>
    <row r="1237" spans="6:7" ht="12.75">
      <c r="F1237" s="114"/>
      <c r="G1237" s="114"/>
    </row>
    <row r="1238" spans="6:7" ht="12.75">
      <c r="F1238" s="114"/>
      <c r="G1238" s="114"/>
    </row>
    <row r="1239" spans="6:7" ht="12.75">
      <c r="F1239" s="114"/>
      <c r="G1239" s="114"/>
    </row>
    <row r="1240" spans="6:7" ht="12.75">
      <c r="F1240" s="114"/>
      <c r="G1240" s="114"/>
    </row>
    <row r="1241" spans="6:7" ht="12.75">
      <c r="F1241" s="114"/>
      <c r="G1241" s="114"/>
    </row>
    <row r="1242" spans="6:7" ht="12.75">
      <c r="F1242" s="114"/>
      <c r="G1242" s="114"/>
    </row>
    <row r="1243" spans="6:7" ht="12.75">
      <c r="F1243" s="114"/>
      <c r="G1243" s="114"/>
    </row>
    <row r="1244" spans="6:7" ht="12.75">
      <c r="F1244" s="114"/>
      <c r="G1244" s="114"/>
    </row>
    <row r="1245" spans="6:7" ht="12.75">
      <c r="F1245" s="114"/>
      <c r="G1245" s="114"/>
    </row>
    <row r="1246" spans="6:7" ht="12.75">
      <c r="F1246" s="114"/>
      <c r="G1246" s="114"/>
    </row>
    <row r="1247" spans="6:7" ht="12.75">
      <c r="F1247" s="114"/>
      <c r="G1247" s="114"/>
    </row>
    <row r="1248" spans="6:7" ht="12.75">
      <c r="F1248" s="114"/>
      <c r="G1248" s="114"/>
    </row>
    <row r="1249" spans="6:7" ht="12.75">
      <c r="F1249" s="114"/>
      <c r="G1249" s="114"/>
    </row>
    <row r="1250" spans="6:7" ht="12.75">
      <c r="F1250" s="114"/>
      <c r="G1250" s="114"/>
    </row>
    <row r="1251" spans="6:7" ht="12.75">
      <c r="F1251" s="114"/>
      <c r="G1251" s="114"/>
    </row>
    <row r="1252" spans="6:7" ht="12.75">
      <c r="F1252" s="114"/>
      <c r="G1252" s="114"/>
    </row>
    <row r="1253" spans="6:7" ht="12.75">
      <c r="F1253" s="114"/>
      <c r="G1253" s="114"/>
    </row>
    <row r="1254" spans="6:7" ht="12.75">
      <c r="F1254" s="114"/>
      <c r="G1254" s="114"/>
    </row>
    <row r="1255" spans="6:7" ht="12.75">
      <c r="F1255" s="114"/>
      <c r="G1255" s="114"/>
    </row>
    <row r="1256" spans="6:7" ht="12.75">
      <c r="F1256" s="114"/>
      <c r="G1256" s="114"/>
    </row>
    <row r="1257" spans="6:7" ht="12.75">
      <c r="F1257" s="114"/>
      <c r="G1257" s="114"/>
    </row>
    <row r="1258" spans="6:7" ht="12.75">
      <c r="F1258" s="114"/>
      <c r="G1258" s="114"/>
    </row>
    <row r="1259" spans="6:7" ht="12.75">
      <c r="F1259" s="114"/>
      <c r="G1259" s="114"/>
    </row>
    <row r="1260" spans="6:7" ht="12.75">
      <c r="F1260" s="114"/>
      <c r="G1260" s="114"/>
    </row>
    <row r="1261" spans="6:7" ht="12.75">
      <c r="F1261" s="114"/>
      <c r="G1261" s="114"/>
    </row>
    <row r="1262" spans="6:7" ht="12.75">
      <c r="F1262" s="114"/>
      <c r="G1262" s="114"/>
    </row>
    <row r="1263" spans="6:7" ht="12.75">
      <c r="F1263" s="114"/>
      <c r="G1263" s="114"/>
    </row>
    <row r="1264" spans="6:7" ht="12.75">
      <c r="F1264" s="114"/>
      <c r="G1264" s="114"/>
    </row>
    <row r="1265" spans="6:7" ht="12.75">
      <c r="F1265" s="114"/>
      <c r="G1265" s="114"/>
    </row>
    <row r="1266" spans="6:7" ht="12.75">
      <c r="F1266" s="114"/>
      <c r="G1266" s="114"/>
    </row>
    <row r="1267" spans="6:7" ht="12.75">
      <c r="F1267" s="114"/>
      <c r="G1267" s="114"/>
    </row>
    <row r="1268" spans="6:7" ht="12.75">
      <c r="F1268" s="114"/>
      <c r="G1268" s="114"/>
    </row>
    <row r="1269" spans="6:7" ht="12.75">
      <c r="F1269" s="114"/>
      <c r="G1269" s="114"/>
    </row>
    <row r="1270" spans="6:7" ht="12.75">
      <c r="F1270" s="114"/>
      <c r="G1270" s="114"/>
    </row>
    <row r="1271" spans="6:7" ht="12.75">
      <c r="F1271" s="114"/>
      <c r="G1271" s="114"/>
    </row>
    <row r="1272" spans="6:7" ht="12.75">
      <c r="F1272" s="114"/>
      <c r="G1272" s="114"/>
    </row>
    <row r="1273" spans="6:7" ht="12.75">
      <c r="F1273" s="114"/>
      <c r="G1273" s="114"/>
    </row>
    <row r="1274" spans="6:7" ht="12.75">
      <c r="F1274" s="114"/>
      <c r="G1274" s="114"/>
    </row>
    <row r="1275" spans="6:7" ht="12.75">
      <c r="F1275" s="114"/>
      <c r="G1275" s="114"/>
    </row>
    <row r="1276" spans="6:7" ht="12.75">
      <c r="F1276" s="114"/>
      <c r="G1276" s="114"/>
    </row>
    <row r="1277" spans="6:7" ht="12.75">
      <c r="F1277" s="114"/>
      <c r="G1277" s="114"/>
    </row>
    <row r="1278" spans="6:7" ht="12.75">
      <c r="F1278" s="114"/>
      <c r="G1278" s="114"/>
    </row>
    <row r="1279" spans="6:7" ht="12.75">
      <c r="F1279" s="114"/>
      <c r="G1279" s="114"/>
    </row>
    <row r="1280" spans="6:7" ht="12.75">
      <c r="F1280" s="114"/>
      <c r="G1280" s="114"/>
    </row>
    <row r="1281" spans="6:7" ht="12.75">
      <c r="F1281" s="114"/>
      <c r="G1281" s="114"/>
    </row>
    <row r="1282" spans="6:7" ht="12.75">
      <c r="F1282" s="114"/>
      <c r="G1282" s="114"/>
    </row>
    <row r="1283" spans="6:7" ht="12.75">
      <c r="F1283" s="114"/>
      <c r="G1283" s="114"/>
    </row>
    <row r="1284" spans="6:7" ht="12.75">
      <c r="F1284" s="114"/>
      <c r="G1284" s="114"/>
    </row>
    <row r="1285" spans="6:7" ht="12.75">
      <c r="F1285" s="114"/>
      <c r="G1285" s="114"/>
    </row>
    <row r="1286" spans="6:7" ht="12.75">
      <c r="F1286" s="114"/>
      <c r="G1286" s="114"/>
    </row>
    <row r="1287" spans="6:7" ht="12.75">
      <c r="F1287" s="114"/>
      <c r="G1287" s="114"/>
    </row>
    <row r="1288" spans="6:7" ht="12.75">
      <c r="F1288" s="114"/>
      <c r="G1288" s="114"/>
    </row>
    <row r="1289" spans="6:7" ht="12.75">
      <c r="F1289" s="114"/>
      <c r="G1289" s="114"/>
    </row>
    <row r="1290" spans="6:7" ht="12.75">
      <c r="F1290" s="114"/>
      <c r="G1290" s="114"/>
    </row>
    <row r="1291" spans="6:7" ht="12.75">
      <c r="F1291" s="114"/>
      <c r="G1291" s="114"/>
    </row>
    <row r="1292" spans="6:7" ht="12.75">
      <c r="F1292" s="114"/>
      <c r="G1292" s="114"/>
    </row>
    <row r="1293" spans="6:7" ht="12.75">
      <c r="F1293" s="114"/>
      <c r="G1293" s="114"/>
    </row>
    <row r="1294" spans="6:7" ht="12.75">
      <c r="F1294" s="114"/>
      <c r="G1294" s="114"/>
    </row>
    <row r="1295" spans="6:7" ht="12.75">
      <c r="F1295" s="114"/>
      <c r="G1295" s="114"/>
    </row>
    <row r="1296" spans="6:7" ht="12.75">
      <c r="F1296" s="114"/>
      <c r="G1296" s="114"/>
    </row>
    <row r="1297" spans="6:7" ht="12.75">
      <c r="F1297" s="114"/>
      <c r="G1297" s="114"/>
    </row>
    <row r="1298" spans="6:7" ht="12.75">
      <c r="F1298" s="114"/>
      <c r="G1298" s="114"/>
    </row>
    <row r="1299" spans="6:7" ht="12.75">
      <c r="F1299" s="114"/>
      <c r="G1299" s="114"/>
    </row>
    <row r="1300" spans="6:7" ht="12.75">
      <c r="F1300" s="114"/>
      <c r="G1300" s="114"/>
    </row>
    <row r="1301" spans="6:7" ht="12.75">
      <c r="F1301" s="114"/>
      <c r="G1301" s="114"/>
    </row>
    <row r="1302" spans="6:7" ht="12.75">
      <c r="F1302" s="114"/>
      <c r="G1302" s="114"/>
    </row>
    <row r="1303" spans="6:7" ht="12.75">
      <c r="F1303" s="114"/>
      <c r="G1303" s="114"/>
    </row>
    <row r="1304" spans="6:7" ht="12.75">
      <c r="F1304" s="114"/>
      <c r="G1304" s="114"/>
    </row>
    <row r="1305" spans="6:7" ht="12.75">
      <c r="F1305" s="114"/>
      <c r="G1305" s="114"/>
    </row>
    <row r="1306" spans="6:7" ht="12.75">
      <c r="F1306" s="114"/>
      <c r="G1306" s="114"/>
    </row>
    <row r="1307" spans="6:7" ht="12.75">
      <c r="F1307" s="114"/>
      <c r="G1307" s="114"/>
    </row>
    <row r="1308" spans="6:7" ht="12.75">
      <c r="F1308" s="114"/>
      <c r="G1308" s="114"/>
    </row>
    <row r="1309" spans="6:7" ht="12.75">
      <c r="F1309" s="114"/>
      <c r="G1309" s="114"/>
    </row>
    <row r="1310" spans="6:7" ht="12.75">
      <c r="F1310" s="114"/>
      <c r="G1310" s="114"/>
    </row>
    <row r="1311" spans="6:7" ht="12.75">
      <c r="F1311" s="114"/>
      <c r="G1311" s="114"/>
    </row>
    <row r="1312" spans="6:7" ht="12.75">
      <c r="F1312" s="114"/>
      <c r="G1312" s="114"/>
    </row>
    <row r="1313" spans="6:7" ht="12.75">
      <c r="F1313" s="114"/>
      <c r="G1313" s="114"/>
    </row>
    <row r="1314" spans="6:7" ht="12.75">
      <c r="F1314" s="114"/>
      <c r="G1314" s="114"/>
    </row>
    <row r="1315" spans="6:7" ht="12.75">
      <c r="F1315" s="114"/>
      <c r="G1315" s="114"/>
    </row>
    <row r="1316" spans="6:7" ht="12.75">
      <c r="F1316" s="114"/>
      <c r="G1316" s="114"/>
    </row>
    <row r="1317" spans="6:7" ht="12.75">
      <c r="F1317" s="114"/>
      <c r="G1317" s="114"/>
    </row>
    <row r="1318" spans="6:7" ht="12.75">
      <c r="F1318" s="114"/>
      <c r="G1318" s="114"/>
    </row>
    <row r="1319" spans="6:7" ht="12.75">
      <c r="F1319" s="114"/>
      <c r="G1319" s="114"/>
    </row>
    <row r="1320" spans="6:7" ht="12.75">
      <c r="F1320" s="114"/>
      <c r="G1320" s="114"/>
    </row>
    <row r="1321" spans="6:7" ht="12.75">
      <c r="F1321" s="114"/>
      <c r="G1321" s="114"/>
    </row>
    <row r="1322" spans="6:7" ht="12.75">
      <c r="F1322" s="114"/>
      <c r="G1322" s="114"/>
    </row>
    <row r="1323" spans="6:7" ht="12.75">
      <c r="F1323" s="114"/>
      <c r="G1323" s="114"/>
    </row>
    <row r="1324" spans="6:7" ht="12.75">
      <c r="F1324" s="114"/>
      <c r="G1324" s="114"/>
    </row>
    <row r="1325" spans="6:7" ht="12.75">
      <c r="F1325" s="114"/>
      <c r="G1325" s="114"/>
    </row>
    <row r="1326" spans="6:7" ht="12.75">
      <c r="F1326" s="114"/>
      <c r="G1326" s="114"/>
    </row>
    <row r="1327" spans="6:7" ht="12.75">
      <c r="F1327" s="114"/>
      <c r="G1327" s="114"/>
    </row>
    <row r="1328" spans="6:7" ht="12.75">
      <c r="F1328" s="114"/>
      <c r="G1328" s="114"/>
    </row>
    <row r="1329" spans="6:7" ht="12.75">
      <c r="F1329" s="114"/>
      <c r="G1329" s="114"/>
    </row>
    <row r="1330" spans="6:7" ht="12.75">
      <c r="F1330" s="114"/>
      <c r="G1330" s="114"/>
    </row>
    <row r="1331" spans="6:7" ht="12.75">
      <c r="F1331" s="114"/>
      <c r="G1331" s="114"/>
    </row>
    <row r="1332" spans="6:7" ht="12.75">
      <c r="F1332" s="114"/>
      <c r="G1332" s="114"/>
    </row>
    <row r="1333" spans="6:7" ht="12.75">
      <c r="F1333" s="114"/>
      <c r="G1333" s="114"/>
    </row>
    <row r="1334" spans="6:7" ht="12.75">
      <c r="F1334" s="114"/>
      <c r="G1334" s="114"/>
    </row>
    <row r="1335" spans="6:7" ht="12.75">
      <c r="F1335" s="114"/>
      <c r="G1335" s="114"/>
    </row>
    <row r="1336" spans="6:7" ht="12.75">
      <c r="F1336" s="114"/>
      <c r="G1336" s="114"/>
    </row>
    <row r="1337" spans="6:7" ht="12.75">
      <c r="F1337" s="114"/>
      <c r="G1337" s="114"/>
    </row>
    <row r="1338" spans="6:7" ht="12.75">
      <c r="F1338" s="114"/>
      <c r="G1338" s="114"/>
    </row>
    <row r="1339" spans="6:7" ht="12.75">
      <c r="F1339" s="114"/>
      <c r="G1339" s="114"/>
    </row>
    <row r="1340" spans="6:7" ht="12.75">
      <c r="F1340" s="114"/>
      <c r="G1340" s="114"/>
    </row>
    <row r="1341" spans="6:7" ht="12.75">
      <c r="F1341" s="114"/>
      <c r="G1341" s="114"/>
    </row>
    <row r="1342" spans="6:7" ht="12.75">
      <c r="F1342" s="114"/>
      <c r="G1342" s="114"/>
    </row>
    <row r="1343" spans="6:7" ht="12.75">
      <c r="F1343" s="114"/>
      <c r="G1343" s="114"/>
    </row>
    <row r="1344" spans="6:7" ht="12.75">
      <c r="F1344" s="114"/>
      <c r="G1344" s="114"/>
    </row>
    <row r="1345" spans="6:7" ht="12.75">
      <c r="F1345" s="114"/>
      <c r="G1345" s="114"/>
    </row>
    <row r="1346" spans="6:7" ht="12.75">
      <c r="F1346" s="114"/>
      <c r="G1346" s="114"/>
    </row>
    <row r="1347" spans="6:7" ht="12.75">
      <c r="F1347" s="114"/>
      <c r="G1347" s="114"/>
    </row>
    <row r="1348" spans="6:7" ht="12.75">
      <c r="F1348" s="114"/>
      <c r="G1348" s="114"/>
    </row>
    <row r="1349" spans="6:7" ht="12.75">
      <c r="F1349" s="114"/>
      <c r="G1349" s="114"/>
    </row>
    <row r="1350" spans="6:7" ht="12.75">
      <c r="F1350" s="114"/>
      <c r="G1350" s="114"/>
    </row>
    <row r="1351" spans="6:7" ht="12.75">
      <c r="F1351" s="114"/>
      <c r="G1351" s="114"/>
    </row>
    <row r="1352" spans="6:7" ht="12.75">
      <c r="F1352" s="114"/>
      <c r="G1352" s="114"/>
    </row>
    <row r="1353" spans="6:7" ht="12.75">
      <c r="F1353" s="114"/>
      <c r="G1353" s="114"/>
    </row>
    <row r="1354" spans="6:7" ht="12.75">
      <c r="F1354" s="114"/>
      <c r="G1354" s="114"/>
    </row>
    <row r="1355" spans="6:7" ht="12.75">
      <c r="F1355" s="114"/>
      <c r="G1355" s="114"/>
    </row>
    <row r="1356" spans="6:7" ht="12.75">
      <c r="F1356" s="114"/>
      <c r="G1356" s="114"/>
    </row>
    <row r="1357" spans="6:7" ht="12.75">
      <c r="F1357" s="114"/>
      <c r="G1357" s="114"/>
    </row>
    <row r="1358" spans="6:7" ht="12.75">
      <c r="F1358" s="114"/>
      <c r="G1358" s="114"/>
    </row>
    <row r="1359" spans="6:7" ht="12.75">
      <c r="F1359" s="114"/>
      <c r="G1359" s="114"/>
    </row>
    <row r="1360" spans="6:7" ht="12.75">
      <c r="F1360" s="114"/>
      <c r="G1360" s="114"/>
    </row>
    <row r="1361" spans="6:7" ht="12.75">
      <c r="F1361" s="114"/>
      <c r="G1361" s="114"/>
    </row>
    <row r="1362" spans="6:7" ht="12.75">
      <c r="F1362" s="114"/>
      <c r="G1362" s="114"/>
    </row>
    <row r="1363" spans="6:7" ht="12.75">
      <c r="F1363" s="114"/>
      <c r="G1363" s="114"/>
    </row>
    <row r="1364" spans="6:7" ht="12.75">
      <c r="F1364" s="114"/>
      <c r="G1364" s="114"/>
    </row>
    <row r="1365" spans="6:7" ht="12.75">
      <c r="F1365" s="114"/>
      <c r="G1365" s="114"/>
    </row>
    <row r="1366" spans="6:7" ht="12.75">
      <c r="F1366" s="114"/>
      <c r="G1366" s="114"/>
    </row>
    <row r="1367" spans="6:7" ht="12.75">
      <c r="F1367" s="114"/>
      <c r="G1367" s="114"/>
    </row>
    <row r="1368" spans="6:7" ht="12.75">
      <c r="F1368" s="114"/>
      <c r="G1368" s="114"/>
    </row>
    <row r="1369" spans="6:7" ht="12.75">
      <c r="F1369" s="114"/>
      <c r="G1369" s="114"/>
    </row>
    <row r="1370" spans="6:7" ht="12.75">
      <c r="F1370" s="114"/>
      <c r="G1370" s="114"/>
    </row>
    <row r="1371" spans="6:7" ht="12.75">
      <c r="F1371" s="114"/>
      <c r="G1371" s="114"/>
    </row>
    <row r="1372" spans="6:7" ht="12.75">
      <c r="F1372" s="114"/>
      <c r="G1372" s="114"/>
    </row>
    <row r="1373" spans="6:7" ht="12.75">
      <c r="F1373" s="114"/>
      <c r="G1373" s="114"/>
    </row>
    <row r="1374" spans="6:7" ht="12.75">
      <c r="F1374" s="114"/>
      <c r="G1374" s="114"/>
    </row>
    <row r="1375" spans="6:7" ht="12.75">
      <c r="F1375" s="114"/>
      <c r="G1375" s="114"/>
    </row>
    <row r="1376" spans="6:7" ht="12.75">
      <c r="F1376" s="114"/>
      <c r="G1376" s="114"/>
    </row>
    <row r="1377" spans="6:7" ht="12.75">
      <c r="F1377" s="114"/>
      <c r="G1377" s="114"/>
    </row>
    <row r="1378" spans="6:7" ht="12.75">
      <c r="F1378" s="114"/>
      <c r="G1378" s="114"/>
    </row>
    <row r="1379" spans="6:7" ht="12.75">
      <c r="F1379" s="114"/>
      <c r="G1379" s="114"/>
    </row>
    <row r="1380" spans="6:7" ht="12.75">
      <c r="F1380" s="114"/>
      <c r="G1380" s="114"/>
    </row>
    <row r="1381" spans="6:7" ht="12.75">
      <c r="F1381" s="114"/>
      <c r="G1381" s="114"/>
    </row>
    <row r="1382" spans="6:7" ht="12.75">
      <c r="F1382" s="114"/>
      <c r="G1382" s="114"/>
    </row>
    <row r="1383" spans="6:7" ht="12.75">
      <c r="F1383" s="114"/>
      <c r="G1383" s="114"/>
    </row>
    <row r="1384" spans="6:7" ht="12.75">
      <c r="F1384" s="114"/>
      <c r="G1384" s="114"/>
    </row>
    <row r="1385" spans="6:7" ht="12.75">
      <c r="F1385" s="114"/>
      <c r="G1385" s="114"/>
    </row>
    <row r="1386" spans="6:7" ht="12.75">
      <c r="F1386" s="114"/>
      <c r="G1386" s="114"/>
    </row>
    <row r="1387" spans="6:7" ht="12.75">
      <c r="F1387" s="114"/>
      <c r="G1387" s="114"/>
    </row>
    <row r="1388" spans="6:7" ht="12.75">
      <c r="F1388" s="114"/>
      <c r="G1388" s="114"/>
    </row>
    <row r="1389" spans="6:7" ht="12.75">
      <c r="F1389" s="114"/>
      <c r="G1389" s="114"/>
    </row>
    <row r="1390" spans="6:7" ht="12.75">
      <c r="F1390" s="114"/>
      <c r="G1390" s="114"/>
    </row>
    <row r="1391" spans="6:7" ht="12.75">
      <c r="F1391" s="114"/>
      <c r="G1391" s="114"/>
    </row>
    <row r="1392" spans="6:7" ht="12.75">
      <c r="F1392" s="114"/>
      <c r="G1392" s="114"/>
    </row>
    <row r="1393" spans="6:7" ht="12.75">
      <c r="F1393" s="114"/>
      <c r="G1393" s="114"/>
    </row>
    <row r="1394" spans="6:7" ht="12.75">
      <c r="F1394" s="114"/>
      <c r="G1394" s="114"/>
    </row>
    <row r="1395" spans="6:7" ht="12.75">
      <c r="F1395" s="114"/>
      <c r="G1395" s="114"/>
    </row>
    <row r="1396" spans="6:7" ht="12.75">
      <c r="F1396" s="114"/>
      <c r="G1396" s="114"/>
    </row>
    <row r="1397" spans="6:7" ht="12.75">
      <c r="F1397" s="114"/>
      <c r="G1397" s="114"/>
    </row>
    <row r="1398" spans="6:7" ht="12.75">
      <c r="F1398" s="114"/>
      <c r="G1398" s="114"/>
    </row>
    <row r="1399" spans="6:7" ht="12.75">
      <c r="F1399" s="114"/>
      <c r="G1399" s="114"/>
    </row>
    <row r="1400" spans="6:7" ht="12.75">
      <c r="F1400" s="114"/>
      <c r="G1400" s="114"/>
    </row>
    <row r="1401" spans="6:7" ht="12.75">
      <c r="F1401" s="114"/>
      <c r="G1401" s="114"/>
    </row>
    <row r="1402" spans="6:7" ht="12.75">
      <c r="F1402" s="114"/>
      <c r="G1402" s="114"/>
    </row>
    <row r="1403" spans="6:7" ht="12.75">
      <c r="F1403" s="114"/>
      <c r="G1403" s="114"/>
    </row>
    <row r="1404" spans="6:7" ht="12.75">
      <c r="F1404" s="114"/>
      <c r="G1404" s="114"/>
    </row>
    <row r="1405" spans="6:7" ht="12.75">
      <c r="F1405" s="114"/>
      <c r="G1405" s="114"/>
    </row>
    <row r="1406" spans="6:7" ht="12.75">
      <c r="F1406" s="114"/>
      <c r="G1406" s="114"/>
    </row>
    <row r="1407" spans="6:7" ht="12.75">
      <c r="F1407" s="114"/>
      <c r="G1407" s="114"/>
    </row>
    <row r="1408" spans="6:7" ht="12.75">
      <c r="F1408" s="114"/>
      <c r="G1408" s="114"/>
    </row>
    <row r="1409" spans="6:7" ht="12.75">
      <c r="F1409" s="114"/>
      <c r="G1409" s="114"/>
    </row>
    <row r="1410" spans="6:7" ht="12.75">
      <c r="F1410" s="114"/>
      <c r="G1410" s="114"/>
    </row>
    <row r="1411" spans="6:7" ht="12.75">
      <c r="F1411" s="114"/>
      <c r="G1411" s="114"/>
    </row>
    <row r="1412" spans="6:7" ht="12.75">
      <c r="F1412" s="114"/>
      <c r="G1412" s="114"/>
    </row>
    <row r="1413" spans="6:7" ht="12.75">
      <c r="F1413" s="114"/>
      <c r="G1413" s="114"/>
    </row>
    <row r="1414" spans="6:7" ht="12.75">
      <c r="F1414" s="114"/>
      <c r="G1414" s="114"/>
    </row>
    <row r="1415" spans="6:7" ht="12.75">
      <c r="F1415" s="114"/>
      <c r="G1415" s="114"/>
    </row>
    <row r="1416" spans="6:7" ht="12.75">
      <c r="F1416" s="114"/>
      <c r="G1416" s="114"/>
    </row>
    <row r="1417" spans="6:7" ht="12.75">
      <c r="F1417" s="114"/>
      <c r="G1417" s="114"/>
    </row>
    <row r="1418" spans="6:7" ht="12.75">
      <c r="F1418" s="114"/>
      <c r="G1418" s="114"/>
    </row>
    <row r="1419" spans="6:7" ht="12.75">
      <c r="F1419" s="114"/>
      <c r="G1419" s="114"/>
    </row>
    <row r="1420" spans="6:7" ht="12.75">
      <c r="F1420" s="114"/>
      <c r="G1420" s="114"/>
    </row>
    <row r="1421" spans="6:7" ht="12.75">
      <c r="F1421" s="114"/>
      <c r="G1421" s="114"/>
    </row>
    <row r="1422" spans="6:7" ht="12.75">
      <c r="F1422" s="114"/>
      <c r="G1422" s="114"/>
    </row>
    <row r="1423" spans="6:7" ht="12.75">
      <c r="F1423" s="114"/>
      <c r="G1423" s="114"/>
    </row>
    <row r="1424" spans="6:7" ht="12.75">
      <c r="F1424" s="114"/>
      <c r="G1424" s="114"/>
    </row>
    <row r="1425" spans="6:7" ht="12.75">
      <c r="F1425" s="114"/>
      <c r="G1425" s="114"/>
    </row>
    <row r="1426" spans="6:7" ht="12.75">
      <c r="F1426" s="114"/>
      <c r="G1426" s="114"/>
    </row>
    <row r="1427" spans="6:7" ht="12.75">
      <c r="F1427" s="114"/>
      <c r="G1427" s="114"/>
    </row>
    <row r="1428" spans="6:7" ht="12.75">
      <c r="F1428" s="114"/>
      <c r="G1428" s="114"/>
    </row>
    <row r="1429" spans="6:7" ht="12.75">
      <c r="F1429" s="114"/>
      <c r="G1429" s="114"/>
    </row>
    <row r="1430" spans="6:7" ht="12.75">
      <c r="F1430" s="114"/>
      <c r="G1430" s="114"/>
    </row>
    <row r="1431" spans="6:7" ht="12.75">
      <c r="F1431" s="114"/>
      <c r="G1431" s="114"/>
    </row>
    <row r="1432" spans="6:7" ht="12.75">
      <c r="F1432" s="114"/>
      <c r="G1432" s="114"/>
    </row>
    <row r="1433" spans="6:7" ht="12.75">
      <c r="F1433" s="114"/>
      <c r="G1433" s="114"/>
    </row>
    <row r="1434" spans="6:7" ht="12.75">
      <c r="F1434" s="114"/>
      <c r="G1434" s="114"/>
    </row>
    <row r="1435" spans="6:7" ht="12.75">
      <c r="F1435" s="114"/>
      <c r="G1435" s="114"/>
    </row>
    <row r="1436" spans="6:7" ht="12.75">
      <c r="F1436" s="114"/>
      <c r="G1436" s="114"/>
    </row>
    <row r="1437" spans="6:7" ht="12.75">
      <c r="F1437" s="114"/>
      <c r="G1437" s="114"/>
    </row>
    <row r="1438" spans="6:7" ht="12.75">
      <c r="F1438" s="114"/>
      <c r="G1438" s="114"/>
    </row>
    <row r="1439" spans="6:7" ht="12.75">
      <c r="F1439" s="114"/>
      <c r="G1439" s="114"/>
    </row>
    <row r="1440" spans="6:7" ht="12.75">
      <c r="F1440" s="114"/>
      <c r="G1440" s="114"/>
    </row>
    <row r="1441" spans="6:7" ht="12.75">
      <c r="F1441" s="114"/>
      <c r="G1441" s="114"/>
    </row>
    <row r="1442" spans="6:7" ht="12.75">
      <c r="F1442" s="114"/>
      <c r="G1442" s="114"/>
    </row>
    <row r="1443" spans="6:7" ht="12.75">
      <c r="F1443" s="114"/>
      <c r="G1443" s="114"/>
    </row>
    <row r="1444" spans="6:7" ht="12.75">
      <c r="F1444" s="114"/>
      <c r="G1444" s="114"/>
    </row>
    <row r="1445" spans="6:7" ht="12.75">
      <c r="F1445" s="114"/>
      <c r="G1445" s="114"/>
    </row>
    <row r="1446" spans="6:7" ht="12.75">
      <c r="F1446" s="114"/>
      <c r="G1446" s="114"/>
    </row>
    <row r="1447" spans="6:7" ht="12.75">
      <c r="F1447" s="114"/>
      <c r="G1447" s="114"/>
    </row>
    <row r="1448" spans="6:7" ht="12.75">
      <c r="F1448" s="114"/>
      <c r="G1448" s="114"/>
    </row>
    <row r="1449" spans="6:7" ht="12.75">
      <c r="F1449" s="114"/>
      <c r="G1449" s="114"/>
    </row>
    <row r="1450" spans="6:7" ht="12.75">
      <c r="F1450" s="114"/>
      <c r="G1450" s="114"/>
    </row>
    <row r="1451" spans="6:7" ht="12.75">
      <c r="F1451" s="114"/>
      <c r="G1451" s="114"/>
    </row>
    <row r="1452" spans="6:7" ht="12.75">
      <c r="F1452" s="114"/>
      <c r="G1452" s="114"/>
    </row>
    <row r="1453" spans="6:7" ht="12.75">
      <c r="F1453" s="114"/>
      <c r="G1453" s="114"/>
    </row>
    <row r="1454" spans="6:7" ht="12.75">
      <c r="F1454" s="114"/>
      <c r="G1454" s="114"/>
    </row>
    <row r="1455" spans="6:7" ht="12.75">
      <c r="F1455" s="114"/>
      <c r="G1455" s="114"/>
    </row>
    <row r="1456" spans="6:7" ht="12.75">
      <c r="F1456" s="114"/>
      <c r="G1456" s="114"/>
    </row>
    <row r="1457" spans="6:7" ht="12.75">
      <c r="F1457" s="114"/>
      <c r="G1457" s="114"/>
    </row>
    <row r="1458" spans="6:7" ht="12.75">
      <c r="F1458" s="114"/>
      <c r="G1458" s="114"/>
    </row>
    <row r="1459" spans="6:7" ht="12.75">
      <c r="F1459" s="114"/>
      <c r="G1459" s="114"/>
    </row>
    <row r="1460" spans="6:7" ht="12.75">
      <c r="F1460" s="114"/>
      <c r="G1460" s="114"/>
    </row>
    <row r="1461" spans="6:7" ht="12.75">
      <c r="F1461" s="114"/>
      <c r="G1461" s="114"/>
    </row>
    <row r="1462" spans="6:7" ht="12.75">
      <c r="F1462" s="114"/>
      <c r="G1462" s="114"/>
    </row>
    <row r="1463" spans="6:7" ht="12.75">
      <c r="F1463" s="114"/>
      <c r="G1463" s="114"/>
    </row>
    <row r="1464" spans="6:7" ht="12.75">
      <c r="F1464" s="114"/>
      <c r="G1464" s="114"/>
    </row>
    <row r="1465" spans="6:7" ht="12.75">
      <c r="F1465" s="114"/>
      <c r="G1465" s="114"/>
    </row>
    <row r="1466" spans="6:7" ht="12.75">
      <c r="F1466" s="114"/>
      <c r="G1466" s="114"/>
    </row>
    <row r="1467" spans="6:7" ht="12.75">
      <c r="F1467" s="114"/>
      <c r="G1467" s="114"/>
    </row>
    <row r="1468" spans="6:7" ht="12.75">
      <c r="F1468" s="114"/>
      <c r="G1468" s="114"/>
    </row>
    <row r="1469" spans="6:7" ht="12.75">
      <c r="F1469" s="114"/>
      <c r="G1469" s="114"/>
    </row>
    <row r="1470" spans="6:7" ht="12.75">
      <c r="F1470" s="114"/>
      <c r="G1470" s="114"/>
    </row>
    <row r="1471" spans="6:7" ht="12.75">
      <c r="F1471" s="114"/>
      <c r="G1471" s="114"/>
    </row>
    <row r="1472" spans="6:7" ht="12.75">
      <c r="F1472" s="114"/>
      <c r="G1472" s="114"/>
    </row>
    <row r="1473" spans="6:7" ht="12.75">
      <c r="F1473" s="114"/>
      <c r="G1473" s="114"/>
    </row>
    <row r="1474" spans="6:7" ht="12.75">
      <c r="F1474" s="114"/>
      <c r="G1474" s="114"/>
    </row>
    <row r="1475" spans="6:7" ht="12.75">
      <c r="F1475" s="114"/>
      <c r="G1475" s="114"/>
    </row>
    <row r="1476" spans="6:7" ht="12.75">
      <c r="F1476" s="114"/>
      <c r="G1476" s="114"/>
    </row>
    <row r="1477" spans="6:7" ht="12.75">
      <c r="F1477" s="114"/>
      <c r="G1477" s="114"/>
    </row>
    <row r="1478" spans="6:7" ht="12.75">
      <c r="F1478" s="114"/>
      <c r="G1478" s="114"/>
    </row>
    <row r="1479" spans="6:7" ht="12.75">
      <c r="F1479" s="114"/>
      <c r="G1479" s="114"/>
    </row>
    <row r="1480" spans="6:7" ht="12.75">
      <c r="F1480" s="114"/>
      <c r="G1480" s="114"/>
    </row>
    <row r="1481" spans="6:7" ht="12.75">
      <c r="F1481" s="114"/>
      <c r="G1481" s="114"/>
    </row>
    <row r="1482" spans="6:7" ht="12.75">
      <c r="F1482" s="114"/>
      <c r="G1482" s="114"/>
    </row>
    <row r="1483" spans="6:7" ht="12.75">
      <c r="F1483" s="114"/>
      <c r="G1483" s="114"/>
    </row>
    <row r="1484" spans="6:7" ht="12.75">
      <c r="F1484" s="114"/>
      <c r="G1484" s="114"/>
    </row>
    <row r="1485" spans="6:7" ht="12.75">
      <c r="F1485" s="114"/>
      <c r="G1485" s="114"/>
    </row>
    <row r="1486" spans="6:7" ht="12.75">
      <c r="F1486" s="114"/>
      <c r="G1486" s="114"/>
    </row>
    <row r="1487" spans="6:7" ht="12.75">
      <c r="F1487" s="114"/>
      <c r="G1487" s="114"/>
    </row>
    <row r="1488" spans="6:7" ht="12.75">
      <c r="F1488" s="114"/>
      <c r="G1488" s="114"/>
    </row>
    <row r="1489" spans="6:7" ht="12.75">
      <c r="F1489" s="114"/>
      <c r="G1489" s="114"/>
    </row>
    <row r="1490" spans="6:7" ht="12.75">
      <c r="F1490" s="114"/>
      <c r="G1490" s="114"/>
    </row>
    <row r="1491" spans="6:7" ht="12.75">
      <c r="F1491" s="114"/>
      <c r="G1491" s="114"/>
    </row>
    <row r="1492" spans="6:7" ht="12.75">
      <c r="F1492" s="114"/>
      <c r="G1492" s="114"/>
    </row>
    <row r="1493" spans="6:7" ht="12.75">
      <c r="F1493" s="114"/>
      <c r="G1493" s="114"/>
    </row>
    <row r="1494" spans="6:7" ht="12.75">
      <c r="F1494" s="114"/>
      <c r="G1494" s="114"/>
    </row>
    <row r="1495" spans="6:7" ht="12.75">
      <c r="F1495" s="114"/>
      <c r="G1495" s="114"/>
    </row>
    <row r="1496" spans="6:7" ht="12.75">
      <c r="F1496" s="114"/>
      <c r="G1496" s="114"/>
    </row>
    <row r="1497" spans="6:7" ht="12.75">
      <c r="F1497" s="114"/>
      <c r="G1497" s="114"/>
    </row>
    <row r="1498" spans="6:7" ht="12.75">
      <c r="F1498" s="114"/>
      <c r="G1498" s="114"/>
    </row>
    <row r="1499" spans="6:7" ht="12.75">
      <c r="F1499" s="114"/>
      <c r="G1499" s="114"/>
    </row>
    <row r="1500" spans="6:7" ht="12.75">
      <c r="F1500" s="114"/>
      <c r="G1500" s="114"/>
    </row>
    <row r="1501" spans="6:7" ht="12.75">
      <c r="F1501" s="114"/>
      <c r="G1501" s="114"/>
    </row>
    <row r="1502" spans="6:7" ht="12.75">
      <c r="F1502" s="114"/>
      <c r="G1502" s="114"/>
    </row>
    <row r="1503" spans="6:7" ht="12.75">
      <c r="F1503" s="114"/>
      <c r="G1503" s="114"/>
    </row>
    <row r="1504" spans="6:7" ht="12.75">
      <c r="F1504" s="114"/>
      <c r="G1504" s="114"/>
    </row>
    <row r="1505" spans="6:7" ht="12.75">
      <c r="F1505" s="114"/>
      <c r="G1505" s="114"/>
    </row>
    <row r="1506" spans="6:7" ht="12.75">
      <c r="F1506" s="114"/>
      <c r="G1506" s="114"/>
    </row>
    <row r="1507" spans="6:7" ht="12.75">
      <c r="F1507" s="114"/>
      <c r="G1507" s="114"/>
    </row>
    <row r="1508" spans="6:7" ht="12.75">
      <c r="F1508" s="114"/>
      <c r="G1508" s="114"/>
    </row>
  </sheetData>
  <mergeCells count="1">
    <mergeCell ref="A2:G2"/>
  </mergeCells>
  <printOptions/>
  <pageMargins left="0.25" right="0.2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491"/>
  <sheetViews>
    <sheetView workbookViewId="0" topLeftCell="A1">
      <selection activeCell="A19" sqref="A19"/>
    </sheetView>
  </sheetViews>
  <sheetFormatPr defaultColWidth="9.140625" defaultRowHeight="12.75"/>
  <cols>
    <col min="1" max="1" width="11.00390625" style="26" customWidth="1"/>
    <col min="2" max="2" width="12.57421875" style="26" customWidth="1"/>
    <col min="3" max="3" width="25.421875" style="13" customWidth="1"/>
    <col min="4" max="4" width="17.00390625" style="35" customWidth="1"/>
    <col min="5" max="5" width="25.421875" style="485" customWidth="1"/>
    <col min="6" max="6" width="17.00390625" style="60" customWidth="1"/>
    <col min="7" max="7" width="13.28125" style="62" customWidth="1"/>
    <col min="8" max="8" width="15.421875" style="449" customWidth="1"/>
    <col min="9" max="9" width="19.00390625" style="140" customWidth="1"/>
    <col min="10" max="10" width="13.8515625" style="140" customWidth="1"/>
    <col min="11" max="11" width="12.140625" style="140" customWidth="1"/>
    <col min="12" max="12" width="26.421875" style="158" customWidth="1"/>
    <col min="13" max="13" width="12.8515625" style="140" customWidth="1"/>
    <col min="14" max="14" width="9.140625" style="140" customWidth="1"/>
    <col min="15" max="15" width="10.28125" style="140" bestFit="1" customWidth="1"/>
    <col min="16" max="16" width="12.8515625" style="17" customWidth="1"/>
    <col min="17" max="17" width="11.28125" style="17" customWidth="1"/>
    <col min="18" max="19" width="16.140625" style="17" customWidth="1"/>
    <col min="20" max="20" width="18.28125" style="17" customWidth="1"/>
    <col min="21" max="21" width="12.57421875" style="17" customWidth="1"/>
    <col min="22" max="22" width="9.421875" style="17" customWidth="1"/>
    <col min="23" max="23" width="9.57421875" style="17" customWidth="1"/>
    <col min="24" max="24" width="10.8515625" style="17" customWidth="1"/>
    <col min="25" max="26" width="9.140625" style="17" customWidth="1"/>
    <col min="27" max="27" width="21.57421875" style="17" customWidth="1"/>
    <col min="28" max="30" width="15.421875" style="17" customWidth="1"/>
    <col min="31" max="32" width="26.8515625" style="17" customWidth="1"/>
    <col min="33" max="37" width="15.28125" style="17" customWidth="1"/>
    <col min="38" max="38" width="31.28125" style="17" customWidth="1"/>
    <col min="39" max="39" width="22.8515625" style="17" customWidth="1"/>
    <col min="40" max="40" width="32.421875" style="17" customWidth="1"/>
    <col min="41" max="41" width="29.421875" style="17" customWidth="1"/>
    <col min="42" max="42" width="18.7109375" style="17" customWidth="1"/>
    <col min="43" max="43" width="35.8515625" style="17" customWidth="1"/>
    <col min="44" max="16384" width="9.140625" style="17" customWidth="1"/>
  </cols>
  <sheetData>
    <row r="1" spans="1:51" s="12" customFormat="1" ht="60" customHeight="1">
      <c r="A1" s="1" t="s">
        <v>2156</v>
      </c>
      <c r="B1" s="1" t="s">
        <v>2157</v>
      </c>
      <c r="C1" s="2" t="s">
        <v>2158</v>
      </c>
      <c r="D1" s="146" t="s">
        <v>2407</v>
      </c>
      <c r="E1" s="489" t="s">
        <v>1373</v>
      </c>
      <c r="F1" s="146" t="s">
        <v>2408</v>
      </c>
      <c r="G1" s="490" t="s">
        <v>2409</v>
      </c>
      <c r="H1" s="443" t="s">
        <v>2412</v>
      </c>
      <c r="I1" s="1" t="s">
        <v>1806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5"/>
      <c r="AN1" s="5"/>
      <c r="AO1" s="5"/>
      <c r="AP1" s="5"/>
      <c r="AQ1" s="11"/>
      <c r="AR1" s="11"/>
      <c r="AS1" s="11"/>
      <c r="AT1" s="11"/>
      <c r="AU1" s="11"/>
      <c r="AV1" s="11"/>
      <c r="AW1" s="11"/>
      <c r="AX1" s="11"/>
      <c r="AY1" s="11"/>
    </row>
    <row r="2" spans="1:51" s="97" customFormat="1" ht="27.75" customHeight="1">
      <c r="A2" s="86"/>
      <c r="B2" s="86"/>
      <c r="C2" s="87"/>
      <c r="D2" s="148"/>
      <c r="E2" s="474"/>
      <c r="F2" s="450"/>
      <c r="G2" s="491"/>
      <c r="H2" s="444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90"/>
      <c r="AN2" s="90"/>
      <c r="AO2" s="90"/>
      <c r="AP2" s="90"/>
      <c r="AQ2" s="96"/>
      <c r="AR2" s="96"/>
      <c r="AS2" s="96"/>
      <c r="AT2" s="96"/>
      <c r="AU2" s="96"/>
      <c r="AV2" s="96"/>
      <c r="AW2" s="96"/>
      <c r="AX2" s="96"/>
      <c r="AY2" s="96"/>
    </row>
    <row r="3" spans="1:43" ht="18.75" customHeight="1">
      <c r="A3" s="14"/>
      <c r="B3" s="14"/>
      <c r="C3" s="27" t="s">
        <v>2909</v>
      </c>
      <c r="D3" s="149"/>
      <c r="E3" s="475"/>
      <c r="F3" s="451"/>
      <c r="G3" s="492"/>
      <c r="H3" s="44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24"/>
      <c r="AN3" s="24"/>
      <c r="AO3" s="24"/>
      <c r="AP3" s="24"/>
      <c r="AQ3" s="25"/>
    </row>
    <row r="4" spans="1:37" s="28" customFormat="1" ht="15.75">
      <c r="A4" s="26" t="s">
        <v>2911</v>
      </c>
      <c r="B4" s="26" t="s">
        <v>2912</v>
      </c>
      <c r="C4" s="29" t="s">
        <v>2913</v>
      </c>
      <c r="D4" s="301">
        <v>800000</v>
      </c>
      <c r="E4" s="476">
        <v>100000</v>
      </c>
      <c r="F4" s="451">
        <f>Master!AM4</f>
        <v>100000</v>
      </c>
      <c r="G4" s="492">
        <f>Master!AN4</f>
        <v>700000</v>
      </c>
      <c r="H4" s="446">
        <v>114300</v>
      </c>
      <c r="I4" s="493">
        <f>SUM(H4)-F4</f>
        <v>14300</v>
      </c>
      <c r="J4" s="26"/>
      <c r="K4" s="26"/>
      <c r="L4" s="26"/>
      <c r="M4" s="26"/>
      <c r="N4" s="26"/>
      <c r="O4" s="40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7" s="28" customFormat="1" ht="15.75">
      <c r="A5" s="26" t="s">
        <v>2919</v>
      </c>
      <c r="B5" s="26" t="s">
        <v>2920</v>
      </c>
      <c r="C5" s="29" t="s">
        <v>2921</v>
      </c>
      <c r="D5" s="64">
        <v>800000</v>
      </c>
      <c r="E5" s="476">
        <v>150000</v>
      </c>
      <c r="F5" s="451">
        <f>Master!AM5</f>
        <v>150000</v>
      </c>
      <c r="G5" s="492">
        <f>Master!AN5</f>
        <v>650000</v>
      </c>
      <c r="H5" s="446">
        <v>114300</v>
      </c>
      <c r="I5" s="493">
        <f aca="true" t="shared" si="0" ref="I5:I68">SUM(H5)-F5</f>
        <v>-35700</v>
      </c>
      <c r="J5" s="26"/>
      <c r="K5" s="26"/>
      <c r="L5" s="26"/>
      <c r="M5" s="26"/>
      <c r="N5" s="26"/>
      <c r="O5" s="40"/>
      <c r="P5" s="34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9"/>
      <c r="AC5" s="26"/>
      <c r="AD5" s="26"/>
      <c r="AE5" s="26"/>
      <c r="AF5" s="26"/>
      <c r="AG5" s="26"/>
      <c r="AH5" s="26"/>
      <c r="AI5" s="26"/>
      <c r="AJ5" s="26"/>
      <c r="AK5" s="26"/>
    </row>
    <row r="6" spans="1:41" s="28" customFormat="1" ht="15.75">
      <c r="A6" s="26" t="s">
        <v>2925</v>
      </c>
      <c r="B6" s="26" t="s">
        <v>2926</v>
      </c>
      <c r="C6" s="29" t="s">
        <v>2927</v>
      </c>
      <c r="D6" s="64">
        <v>800000</v>
      </c>
      <c r="E6" s="476">
        <v>400000</v>
      </c>
      <c r="F6" s="451">
        <f>Master!AM6</f>
        <v>400000</v>
      </c>
      <c r="G6" s="492">
        <f>Master!AN6</f>
        <v>400000</v>
      </c>
      <c r="H6" s="446">
        <v>114300</v>
      </c>
      <c r="I6" s="493">
        <f t="shared" si="0"/>
        <v>-285700</v>
      </c>
      <c r="J6" s="279"/>
      <c r="K6" s="279"/>
      <c r="L6" s="279"/>
      <c r="M6" s="279"/>
      <c r="N6" s="279"/>
      <c r="O6" s="280"/>
      <c r="P6" s="281"/>
      <c r="Q6" s="279"/>
      <c r="R6" s="279"/>
      <c r="S6" s="279"/>
      <c r="T6" s="279"/>
      <c r="U6" s="279"/>
      <c r="V6" s="279"/>
      <c r="W6" s="280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174"/>
      <c r="AM6" s="174"/>
      <c r="AN6" s="150"/>
      <c r="AO6" s="174"/>
    </row>
    <row r="7" spans="1:40" s="28" customFormat="1" ht="15.75">
      <c r="A7" s="26" t="s">
        <v>1681</v>
      </c>
      <c r="B7" s="26" t="s">
        <v>1682</v>
      </c>
      <c r="C7" s="29" t="s">
        <v>1683</v>
      </c>
      <c r="D7" s="64">
        <v>600000</v>
      </c>
      <c r="E7" s="476">
        <v>100000</v>
      </c>
      <c r="F7" s="451">
        <f>Master!AM7</f>
        <v>100000</v>
      </c>
      <c r="G7" s="492">
        <f>Master!AN7</f>
        <v>500000</v>
      </c>
      <c r="H7" s="446">
        <v>85720</v>
      </c>
      <c r="I7" s="493">
        <f t="shared" si="0"/>
        <v>-14280</v>
      </c>
      <c r="J7" s="26"/>
      <c r="K7" s="26"/>
      <c r="L7" s="26"/>
      <c r="M7" s="26"/>
      <c r="N7" s="26"/>
      <c r="O7" s="4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N7" s="348"/>
    </row>
    <row r="8" spans="1:40" s="44" customFormat="1" ht="15.75">
      <c r="A8" s="26" t="s">
        <v>1716</v>
      </c>
      <c r="B8" s="26" t="s">
        <v>1717</v>
      </c>
      <c r="C8" s="29" t="s">
        <v>1718</v>
      </c>
      <c r="D8" s="64">
        <v>450000</v>
      </c>
      <c r="E8" s="476">
        <v>50000</v>
      </c>
      <c r="F8" s="451">
        <f>Master!AM8</f>
        <v>50000</v>
      </c>
      <c r="G8" s="492">
        <f>Master!AN8</f>
        <v>400000</v>
      </c>
      <c r="H8" s="446">
        <v>64285</v>
      </c>
      <c r="I8" s="493">
        <f t="shared" si="0"/>
        <v>14285</v>
      </c>
      <c r="J8" s="26"/>
      <c r="K8" s="26"/>
      <c r="L8" s="26"/>
      <c r="M8" s="26"/>
      <c r="N8" s="26"/>
      <c r="O8" s="40"/>
      <c r="P8" s="26"/>
      <c r="Q8" s="26"/>
      <c r="R8" s="26"/>
      <c r="S8" s="26"/>
      <c r="T8" s="26"/>
      <c r="U8" s="26"/>
      <c r="V8" s="26"/>
      <c r="W8" s="40"/>
      <c r="X8" s="26"/>
      <c r="Y8" s="26"/>
      <c r="Z8" s="26"/>
      <c r="AA8" s="26"/>
      <c r="AB8" s="26"/>
      <c r="AC8" s="26"/>
      <c r="AD8" s="26"/>
      <c r="AF8" s="349"/>
      <c r="AG8" s="26"/>
      <c r="AH8" s="26"/>
      <c r="AI8" s="26"/>
      <c r="AJ8" s="26"/>
      <c r="AK8" s="26"/>
      <c r="AN8" s="350"/>
    </row>
    <row r="9" spans="1:37" s="44" customFormat="1" ht="19.5" customHeight="1">
      <c r="A9" s="26" t="s">
        <v>1722</v>
      </c>
      <c r="B9" s="26" t="s">
        <v>1723</v>
      </c>
      <c r="C9" s="29" t="s">
        <v>1724</v>
      </c>
      <c r="D9" s="198">
        <v>450000</v>
      </c>
      <c r="E9" s="476">
        <v>100000</v>
      </c>
      <c r="F9" s="451">
        <f>Master!AM9</f>
        <v>100000</v>
      </c>
      <c r="G9" s="492">
        <f>Master!AN9</f>
        <v>350000</v>
      </c>
      <c r="H9" s="446">
        <v>64285</v>
      </c>
      <c r="I9" s="493">
        <f t="shared" si="0"/>
        <v>-35715</v>
      </c>
      <c r="J9" s="26"/>
      <c r="K9" s="26"/>
      <c r="L9" s="26"/>
      <c r="M9" s="26"/>
      <c r="N9" s="26"/>
      <c r="O9" s="40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66"/>
      <c r="AF9" s="166"/>
      <c r="AG9" s="26"/>
      <c r="AH9" s="26"/>
      <c r="AI9" s="26"/>
      <c r="AJ9" s="26"/>
      <c r="AK9" s="26"/>
    </row>
    <row r="10" spans="1:40" s="28" customFormat="1" ht="15.75">
      <c r="A10" s="26" t="s">
        <v>1297</v>
      </c>
      <c r="B10" s="26" t="s">
        <v>1298</v>
      </c>
      <c r="C10" s="29" t="s">
        <v>1299</v>
      </c>
      <c r="D10" s="198">
        <v>450000</v>
      </c>
      <c r="E10" s="476">
        <v>25000</v>
      </c>
      <c r="F10" s="451">
        <f>Master!AM10</f>
        <v>25000</v>
      </c>
      <c r="G10" s="492">
        <f>Master!AN10</f>
        <v>425000</v>
      </c>
      <c r="H10" s="446">
        <v>64285</v>
      </c>
      <c r="I10" s="493">
        <f t="shared" si="0"/>
        <v>39285</v>
      </c>
      <c r="J10" s="26"/>
      <c r="K10" s="26"/>
      <c r="L10" s="26"/>
      <c r="M10" s="26"/>
      <c r="N10" s="26"/>
      <c r="O10" s="40"/>
      <c r="P10" s="26"/>
      <c r="Q10" s="26"/>
      <c r="R10" s="26"/>
      <c r="S10" s="26"/>
      <c r="T10" s="26"/>
      <c r="U10" s="26"/>
      <c r="V10" s="26"/>
      <c r="W10" s="40"/>
      <c r="Y10" s="26"/>
      <c r="Z10" s="26"/>
      <c r="AA10" s="26"/>
      <c r="AB10" s="26"/>
      <c r="AC10" s="26"/>
      <c r="AD10" s="26"/>
      <c r="AF10" s="166"/>
      <c r="AG10" s="26"/>
      <c r="AH10" s="26"/>
      <c r="AI10" s="26"/>
      <c r="AJ10" s="26"/>
      <c r="AK10" s="26"/>
      <c r="AN10" s="150"/>
    </row>
    <row r="11" spans="1:37" s="28" customFormat="1" ht="15.75">
      <c r="A11" s="26" t="s">
        <v>1303</v>
      </c>
      <c r="B11" s="26" t="s">
        <v>1304</v>
      </c>
      <c r="C11" s="29" t="s">
        <v>1305</v>
      </c>
      <c r="D11" s="198">
        <v>450000</v>
      </c>
      <c r="E11" s="476">
        <v>85000</v>
      </c>
      <c r="F11" s="451">
        <f>Master!AM11</f>
        <v>85000</v>
      </c>
      <c r="G11" s="492">
        <f>Master!AN11</f>
        <v>365000</v>
      </c>
      <c r="H11" s="446">
        <v>64285</v>
      </c>
      <c r="I11" s="493">
        <f t="shared" si="0"/>
        <v>-20715</v>
      </c>
      <c r="J11" s="26"/>
      <c r="K11" s="26"/>
      <c r="L11" s="26"/>
      <c r="M11" s="26"/>
      <c r="N11" s="26"/>
      <c r="O11" s="40"/>
      <c r="P11" s="26"/>
      <c r="Q11" s="26"/>
      <c r="R11" s="26"/>
      <c r="S11" s="26"/>
      <c r="T11" s="279"/>
      <c r="U11" s="279"/>
      <c r="V11" s="279"/>
      <c r="W11" s="280"/>
      <c r="X11" s="26"/>
      <c r="Y11" s="26"/>
      <c r="Z11" s="26"/>
      <c r="AA11" s="26"/>
      <c r="AB11" s="26"/>
      <c r="AC11" s="26"/>
      <c r="AD11" s="26"/>
      <c r="AE11" s="166"/>
      <c r="AF11" s="166"/>
      <c r="AG11" s="26"/>
      <c r="AH11" s="26"/>
      <c r="AI11" s="26"/>
      <c r="AJ11" s="166"/>
      <c r="AK11" s="26"/>
    </row>
    <row r="12" spans="1:43" s="28" customFormat="1" ht="15.75">
      <c r="A12" s="26" t="s">
        <v>1309</v>
      </c>
      <c r="B12" s="26" t="s">
        <v>1310</v>
      </c>
      <c r="C12" s="29" t="s">
        <v>1311</v>
      </c>
      <c r="D12" s="64">
        <v>450000</v>
      </c>
      <c r="E12" s="476">
        <v>250000</v>
      </c>
      <c r="F12" s="451">
        <f>Master!AM12</f>
        <v>250000</v>
      </c>
      <c r="G12" s="492">
        <f>Master!AN12</f>
        <v>200000</v>
      </c>
      <c r="H12" s="446">
        <v>64285</v>
      </c>
      <c r="I12" s="493">
        <f t="shared" si="0"/>
        <v>-185715</v>
      </c>
      <c r="J12" s="279"/>
      <c r="K12" s="279"/>
      <c r="L12" s="279"/>
      <c r="M12" s="279"/>
      <c r="N12" s="279"/>
      <c r="O12" s="280"/>
      <c r="P12" s="352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351"/>
      <c r="AB12" s="351"/>
      <c r="AC12" s="351"/>
      <c r="AD12" s="351"/>
      <c r="AF12" s="289"/>
      <c r="AG12" s="351"/>
      <c r="AH12" s="351"/>
      <c r="AI12" s="351"/>
      <c r="AJ12" s="351"/>
      <c r="AK12" s="351"/>
      <c r="AL12" s="174"/>
      <c r="AM12" s="174"/>
      <c r="AN12" s="288"/>
      <c r="AO12" s="174"/>
      <c r="AP12" s="174"/>
      <c r="AQ12" s="56"/>
    </row>
    <row r="13" spans="3:42" ht="15.75">
      <c r="C13" s="29"/>
      <c r="D13" s="64"/>
      <c r="E13" s="476"/>
      <c r="F13" s="451">
        <f>Master!AM13</f>
        <v>0</v>
      </c>
      <c r="G13" s="492">
        <f>Master!AN13</f>
        <v>0</v>
      </c>
      <c r="H13" s="446"/>
      <c r="I13" s="493">
        <f t="shared" si="0"/>
        <v>0</v>
      </c>
      <c r="J13" s="26"/>
      <c r="K13" s="26"/>
      <c r="L13" s="26"/>
      <c r="M13" s="26"/>
      <c r="N13" s="26"/>
      <c r="O13" s="40"/>
      <c r="P13" s="26"/>
      <c r="Q13" s="26"/>
      <c r="R13" s="26"/>
      <c r="S13" s="26"/>
      <c r="T13" s="26"/>
      <c r="U13" s="26"/>
      <c r="V13" s="26"/>
      <c r="W13" s="40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44"/>
      <c r="AM13" s="44"/>
      <c r="AN13" s="50"/>
      <c r="AO13" s="44"/>
      <c r="AP13" s="44"/>
    </row>
    <row r="14" spans="1:43" ht="15.75">
      <c r="A14" s="14"/>
      <c r="B14" s="14"/>
      <c r="C14" s="57" t="s">
        <v>1315</v>
      </c>
      <c r="D14" s="149"/>
      <c r="E14" s="477"/>
      <c r="F14" s="451">
        <f>Master!AM14</f>
        <v>0</v>
      </c>
      <c r="G14" s="492">
        <f>Master!AN14</f>
        <v>0</v>
      </c>
      <c r="H14" s="446"/>
      <c r="I14" s="493">
        <f t="shared" si="0"/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6"/>
      <c r="AF14" s="26"/>
      <c r="AG14" s="14"/>
      <c r="AH14" s="14"/>
      <c r="AI14" s="14"/>
      <c r="AJ14" s="14"/>
      <c r="AK14" s="14"/>
      <c r="AL14" s="14"/>
      <c r="AM14" s="24"/>
      <c r="AN14" s="24"/>
      <c r="AO14" s="24"/>
      <c r="AP14" s="24"/>
      <c r="AQ14" s="25"/>
    </row>
    <row r="15" spans="1:37" s="28" customFormat="1" ht="15.75">
      <c r="A15" s="26" t="s">
        <v>1316</v>
      </c>
      <c r="B15" s="26" t="s">
        <v>1717</v>
      </c>
      <c r="C15" s="29" t="s">
        <v>1317</v>
      </c>
      <c r="D15" s="64">
        <v>300000</v>
      </c>
      <c r="E15" s="476"/>
      <c r="F15" s="451">
        <f>Master!AM15</f>
        <v>0</v>
      </c>
      <c r="G15" s="492">
        <f>Master!AN15</f>
        <v>300000</v>
      </c>
      <c r="H15" s="446">
        <v>42860</v>
      </c>
      <c r="I15" s="493">
        <f t="shared" si="0"/>
        <v>42860</v>
      </c>
      <c r="J15" s="279"/>
      <c r="K15" s="279"/>
      <c r="L15" s="279"/>
      <c r="M15" s="279"/>
      <c r="N15" s="279"/>
      <c r="O15" s="280"/>
      <c r="P15" s="281"/>
      <c r="Q15" s="279"/>
      <c r="R15" s="279"/>
      <c r="S15" s="279"/>
      <c r="T15" s="279"/>
      <c r="U15" s="279"/>
      <c r="V15" s="279"/>
      <c r="W15" s="280"/>
      <c r="X15" s="279"/>
      <c r="Y15" s="279"/>
      <c r="Z15" s="279"/>
      <c r="AA15" s="279"/>
      <c r="AB15" s="279"/>
      <c r="AC15" s="279"/>
      <c r="AD15" s="279"/>
      <c r="AF15" s="166"/>
      <c r="AG15" s="279"/>
      <c r="AH15" s="279"/>
      <c r="AI15" s="279"/>
      <c r="AJ15" s="279"/>
      <c r="AK15" s="279"/>
    </row>
    <row r="16" spans="1:37" s="28" customFormat="1" ht="15.75">
      <c r="A16" s="26" t="s">
        <v>1320</v>
      </c>
      <c r="B16" s="26" t="s">
        <v>1717</v>
      </c>
      <c r="C16" s="29" t="s">
        <v>1321</v>
      </c>
      <c r="D16" s="64">
        <v>300000</v>
      </c>
      <c r="E16" s="476"/>
      <c r="F16" s="451">
        <f>Master!AM16</f>
        <v>25000</v>
      </c>
      <c r="G16" s="492">
        <f>Master!AN16</f>
        <v>275000</v>
      </c>
      <c r="H16" s="446">
        <v>42860</v>
      </c>
      <c r="I16" s="493">
        <f t="shared" si="0"/>
        <v>17860</v>
      </c>
      <c r="J16" s="279"/>
      <c r="K16" s="279"/>
      <c r="L16" s="289"/>
      <c r="M16" s="279"/>
      <c r="N16" s="174"/>
      <c r="O16" s="174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54"/>
      <c r="AF16" s="54"/>
      <c r="AG16" s="26"/>
      <c r="AH16" s="26"/>
      <c r="AI16" s="26"/>
      <c r="AJ16" s="26"/>
      <c r="AK16" s="26"/>
    </row>
    <row r="17" spans="1:51" ht="15.75">
      <c r="A17" s="26" t="s">
        <v>1326</v>
      </c>
      <c r="B17" s="26" t="s">
        <v>1327</v>
      </c>
      <c r="C17" s="29" t="s">
        <v>1328</v>
      </c>
      <c r="D17" s="198">
        <v>300000</v>
      </c>
      <c r="E17" s="476">
        <v>50000</v>
      </c>
      <c r="F17" s="451">
        <f>Master!AM17</f>
        <v>50000</v>
      </c>
      <c r="G17" s="492">
        <f>Master!AN17</f>
        <v>250000</v>
      </c>
      <c r="H17" s="446">
        <v>42860</v>
      </c>
      <c r="I17" s="493">
        <f t="shared" si="0"/>
        <v>-7140</v>
      </c>
      <c r="J17" s="279"/>
      <c r="K17" s="279"/>
      <c r="L17" s="279"/>
      <c r="M17" s="279"/>
      <c r="N17" s="279"/>
      <c r="O17" s="280"/>
      <c r="P17" s="279"/>
      <c r="Q17" s="279"/>
      <c r="R17" s="279"/>
      <c r="S17" s="279"/>
      <c r="T17" s="279"/>
      <c r="U17" s="279"/>
      <c r="V17" s="279"/>
      <c r="W17" s="280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174"/>
      <c r="AM17" s="287"/>
      <c r="AN17" s="174"/>
      <c r="AO17" s="174"/>
      <c r="AP17" s="28"/>
      <c r="AQ17" s="28"/>
      <c r="AR17" s="25"/>
      <c r="AS17" s="25"/>
      <c r="AT17" s="25"/>
      <c r="AU17" s="25"/>
      <c r="AV17" s="25"/>
      <c r="AW17" s="25"/>
      <c r="AX17" s="25"/>
      <c r="AY17" s="25"/>
    </row>
    <row r="18" spans="1:37" s="28" customFormat="1" ht="15.75">
      <c r="A18" s="26" t="s">
        <v>1333</v>
      </c>
      <c r="B18" s="26" t="s">
        <v>1334</v>
      </c>
      <c r="C18" s="29" t="s">
        <v>1335</v>
      </c>
      <c r="D18" s="64">
        <v>300000</v>
      </c>
      <c r="E18" s="476"/>
      <c r="F18" s="451">
        <f>Master!AM18</f>
        <v>0</v>
      </c>
      <c r="G18" s="492">
        <f>Master!AN18</f>
        <v>300000</v>
      </c>
      <c r="H18" s="446">
        <v>42860</v>
      </c>
      <c r="I18" s="493">
        <f t="shared" si="0"/>
        <v>42860</v>
      </c>
      <c r="J18" s="26"/>
      <c r="K18" s="26"/>
      <c r="L18" s="354"/>
      <c r="M18" s="26"/>
      <c r="N18" s="26"/>
      <c r="O18" s="40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51" ht="15.75">
      <c r="A19" s="26" t="s">
        <v>1344</v>
      </c>
      <c r="B19" s="26" t="s">
        <v>1345</v>
      </c>
      <c r="C19" s="29" t="s">
        <v>853</v>
      </c>
      <c r="D19" s="198">
        <v>300000</v>
      </c>
      <c r="E19" s="476"/>
      <c r="F19" s="451">
        <f>Master!AM19</f>
        <v>0</v>
      </c>
      <c r="G19" s="492">
        <f>Master!AN19</f>
        <v>300000</v>
      </c>
      <c r="H19" s="446">
        <v>42860</v>
      </c>
      <c r="I19" s="493">
        <f t="shared" si="0"/>
        <v>42860</v>
      </c>
      <c r="J19" s="26"/>
      <c r="K19" s="26"/>
      <c r="L19" s="26"/>
      <c r="M19" s="26"/>
      <c r="N19" s="26"/>
      <c r="O19" s="40"/>
      <c r="P19" s="26"/>
      <c r="Q19" s="26"/>
      <c r="R19" s="26"/>
      <c r="S19" s="26"/>
      <c r="T19" s="26"/>
      <c r="U19" s="26"/>
      <c r="V19" s="26"/>
      <c r="W19" s="40"/>
      <c r="X19" s="26"/>
      <c r="Y19" s="26"/>
      <c r="Z19" s="26"/>
      <c r="AA19" s="26"/>
      <c r="AB19" s="26"/>
      <c r="AC19" s="26"/>
      <c r="AD19" s="26"/>
      <c r="AF19" s="52"/>
      <c r="AG19" s="26"/>
      <c r="AH19" s="26"/>
      <c r="AI19" s="26"/>
      <c r="AJ19" s="26"/>
      <c r="AK19" s="26"/>
      <c r="AL19" s="28"/>
      <c r="AM19" s="28"/>
      <c r="AN19" s="150"/>
      <c r="AO19" s="28"/>
      <c r="AP19" s="28"/>
      <c r="AQ19" s="28"/>
      <c r="AR19" s="25"/>
      <c r="AS19" s="25"/>
      <c r="AT19" s="25"/>
      <c r="AU19" s="25"/>
      <c r="AV19" s="25"/>
      <c r="AW19" s="25"/>
      <c r="AX19" s="25"/>
      <c r="AY19" s="25"/>
    </row>
    <row r="20" spans="1:41" s="28" customFormat="1" ht="15.75">
      <c r="A20" s="53" t="s">
        <v>857</v>
      </c>
      <c r="B20" s="53" t="s">
        <v>858</v>
      </c>
      <c r="C20" s="29" t="s">
        <v>859</v>
      </c>
      <c r="D20" s="64">
        <v>300000</v>
      </c>
      <c r="E20" s="476">
        <v>25000</v>
      </c>
      <c r="F20" s="451">
        <f>Master!AM20</f>
        <v>25000</v>
      </c>
      <c r="G20" s="492">
        <f>Master!AN20</f>
        <v>275000</v>
      </c>
      <c r="H20" s="446">
        <v>42860</v>
      </c>
      <c r="I20" s="493">
        <f t="shared" si="0"/>
        <v>17860</v>
      </c>
      <c r="J20" s="279"/>
      <c r="K20" s="279"/>
      <c r="L20" s="279"/>
      <c r="M20" s="279"/>
      <c r="N20" s="279"/>
      <c r="O20" s="280"/>
      <c r="P20" s="279"/>
      <c r="Q20" s="279"/>
      <c r="R20" s="279"/>
      <c r="S20" s="279"/>
      <c r="T20" s="279"/>
      <c r="U20" s="279"/>
      <c r="V20" s="279"/>
      <c r="W20" s="280"/>
      <c r="X20" s="279"/>
      <c r="Y20" s="279"/>
      <c r="Z20" s="279"/>
      <c r="AA20" s="279"/>
      <c r="AB20" s="279"/>
      <c r="AC20" s="279"/>
      <c r="AD20" s="279"/>
      <c r="AF20" s="289"/>
      <c r="AG20" s="279"/>
      <c r="AH20" s="279"/>
      <c r="AI20" s="279"/>
      <c r="AJ20" s="279"/>
      <c r="AK20" s="279"/>
      <c r="AL20" s="174"/>
      <c r="AM20" s="174"/>
      <c r="AN20" s="174"/>
      <c r="AO20" s="174"/>
    </row>
    <row r="21" spans="1:41" s="28" customFormat="1" ht="15.75">
      <c r="A21" s="26" t="s">
        <v>3760</v>
      </c>
      <c r="B21" s="26" t="s">
        <v>3761</v>
      </c>
      <c r="C21" s="29" t="s">
        <v>3762</v>
      </c>
      <c r="D21" s="64">
        <v>300000</v>
      </c>
      <c r="E21" s="476">
        <v>40000</v>
      </c>
      <c r="F21" s="451">
        <f>Master!AM21</f>
        <v>40000</v>
      </c>
      <c r="G21" s="492">
        <f>Master!AN21</f>
        <v>260000</v>
      </c>
      <c r="H21" s="446">
        <v>42860</v>
      </c>
      <c r="I21" s="493">
        <f t="shared" si="0"/>
        <v>2860</v>
      </c>
      <c r="J21" s="279"/>
      <c r="K21" s="279"/>
      <c r="L21" s="279"/>
      <c r="M21" s="279"/>
      <c r="N21" s="279"/>
      <c r="O21" s="280"/>
      <c r="P21" s="281"/>
      <c r="Q21" s="279"/>
      <c r="R21" s="279"/>
      <c r="S21" s="279"/>
      <c r="T21" s="279"/>
      <c r="U21" s="279"/>
      <c r="V21" s="279"/>
      <c r="W21" s="280"/>
      <c r="X21" s="279"/>
      <c r="Y21" s="279"/>
      <c r="Z21" s="279"/>
      <c r="AA21" s="279"/>
      <c r="AB21" s="279"/>
      <c r="AC21" s="279"/>
      <c r="AD21" s="279"/>
      <c r="AF21" s="289"/>
      <c r="AG21" s="279"/>
      <c r="AH21" s="279"/>
      <c r="AI21" s="279"/>
      <c r="AJ21" s="279"/>
      <c r="AK21" s="279"/>
      <c r="AL21" s="174"/>
      <c r="AM21" s="287"/>
      <c r="AN21" s="288"/>
      <c r="AO21" s="174"/>
    </row>
    <row r="22" spans="1:48" s="28" customFormat="1" ht="15.75">
      <c r="A22" s="26" t="s">
        <v>2427</v>
      </c>
      <c r="B22" s="26" t="s">
        <v>2428</v>
      </c>
      <c r="C22" s="29" t="s">
        <v>2429</v>
      </c>
      <c r="D22" s="198">
        <v>300000</v>
      </c>
      <c r="E22" s="476"/>
      <c r="F22" s="451">
        <f>Master!AM22</f>
        <v>0</v>
      </c>
      <c r="G22" s="492">
        <f>Master!AN22</f>
        <v>300000</v>
      </c>
      <c r="H22" s="446">
        <v>42860</v>
      </c>
      <c r="I22" s="493">
        <f t="shared" si="0"/>
        <v>42860</v>
      </c>
      <c r="J22" s="279"/>
      <c r="L22" s="279"/>
      <c r="M22" s="279"/>
      <c r="N22" s="279"/>
      <c r="O22" s="279"/>
      <c r="P22" s="279"/>
      <c r="Q22" s="279"/>
      <c r="R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355"/>
      <c r="AE22" s="355"/>
      <c r="AF22" s="279"/>
      <c r="AG22" s="279"/>
      <c r="AH22" s="174"/>
      <c r="AI22" s="174"/>
      <c r="AJ22" s="174"/>
      <c r="AK22" s="174"/>
      <c r="AL22" s="174"/>
      <c r="AM22" s="44"/>
      <c r="AN22" s="174"/>
      <c r="AO22" s="174"/>
      <c r="AP22" s="174"/>
      <c r="AQ22" s="174"/>
      <c r="AR22" s="174"/>
      <c r="AS22" s="174"/>
      <c r="AT22" s="174"/>
      <c r="AU22" s="174"/>
      <c r="AV22" s="174"/>
    </row>
    <row r="23" spans="1:42" s="28" customFormat="1" ht="23.25">
      <c r="A23" s="26" t="s">
        <v>4317</v>
      </c>
      <c r="B23" s="26" t="s">
        <v>4318</v>
      </c>
      <c r="C23" s="26" t="s">
        <v>4319</v>
      </c>
      <c r="D23" s="64">
        <v>300000</v>
      </c>
      <c r="E23" s="478">
        <v>30000</v>
      </c>
      <c r="F23" s="451">
        <f>Master!AM23</f>
        <v>30000</v>
      </c>
      <c r="G23" s="492">
        <f>Master!AN23</f>
        <v>270000</v>
      </c>
      <c r="H23" s="446">
        <v>42860</v>
      </c>
      <c r="I23" s="493">
        <f t="shared" si="0"/>
        <v>12860</v>
      </c>
      <c r="J23" s="174"/>
      <c r="K23" s="174"/>
      <c r="L23" s="174"/>
      <c r="M23" s="287"/>
      <c r="N23" s="174"/>
      <c r="O23" s="174"/>
      <c r="P23" s="356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</row>
    <row r="24" spans="1:43" ht="15.75">
      <c r="A24" s="14"/>
      <c r="B24" s="14"/>
      <c r="C24" s="57"/>
      <c r="D24" s="149"/>
      <c r="E24" s="477"/>
      <c r="F24" s="451">
        <f>Master!AM24</f>
        <v>0</v>
      </c>
      <c r="G24" s="492">
        <f>Master!AN24</f>
        <v>0</v>
      </c>
      <c r="H24" s="446"/>
      <c r="I24" s="493">
        <f t="shared" si="0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4"/>
      <c r="AN24" s="24"/>
      <c r="AO24" s="24"/>
      <c r="AP24" s="24"/>
      <c r="AQ24" s="25"/>
    </row>
    <row r="25" spans="1:43" ht="15.75">
      <c r="A25" s="14"/>
      <c r="B25" s="14"/>
      <c r="C25" s="57" t="s">
        <v>3366</v>
      </c>
      <c r="D25" s="149"/>
      <c r="E25" s="477"/>
      <c r="F25" s="451">
        <f>Master!AM25</f>
        <v>0</v>
      </c>
      <c r="G25" s="492">
        <f>Master!AN25</f>
        <v>0</v>
      </c>
      <c r="H25" s="446"/>
      <c r="I25" s="493">
        <f t="shared" si="0"/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24"/>
      <c r="AN25" s="24"/>
      <c r="AO25" s="24"/>
      <c r="AP25" s="24"/>
      <c r="AQ25" s="25"/>
    </row>
    <row r="26" spans="1:41" s="28" customFormat="1" ht="15.75">
      <c r="A26" s="53" t="s">
        <v>3538</v>
      </c>
      <c r="B26" s="53" t="s">
        <v>3539</v>
      </c>
      <c r="C26" s="29" t="s">
        <v>3540</v>
      </c>
      <c r="D26" s="64">
        <v>500000</v>
      </c>
      <c r="E26" s="476"/>
      <c r="F26" s="451">
        <f>Master!AM26</f>
        <v>0</v>
      </c>
      <c r="G26" s="492">
        <f>Master!AN26</f>
        <v>500000</v>
      </c>
      <c r="H26" s="446">
        <v>71430</v>
      </c>
      <c r="I26" s="493">
        <f t="shared" si="0"/>
        <v>71430</v>
      </c>
      <c r="J26" s="279"/>
      <c r="K26" s="279"/>
      <c r="L26" s="279"/>
      <c r="M26" s="279"/>
      <c r="N26" s="279"/>
      <c r="O26" s="280"/>
      <c r="P26" s="279"/>
      <c r="Q26" s="279"/>
      <c r="R26" s="279"/>
      <c r="S26" s="279"/>
      <c r="T26" s="279"/>
      <c r="U26" s="279"/>
      <c r="V26" s="279"/>
      <c r="W26" s="280"/>
      <c r="X26" s="279"/>
      <c r="Y26" s="279"/>
      <c r="Z26" s="279"/>
      <c r="AA26" s="279"/>
      <c r="AB26" s="279"/>
      <c r="AC26" s="279"/>
      <c r="AD26" s="279"/>
      <c r="AF26" s="166"/>
      <c r="AG26" s="279"/>
      <c r="AH26" s="279"/>
      <c r="AI26" s="279"/>
      <c r="AJ26" s="279"/>
      <c r="AK26" s="279"/>
      <c r="AL26" s="174"/>
      <c r="AM26" s="174"/>
      <c r="AN26" s="150"/>
      <c r="AO26" s="174"/>
    </row>
    <row r="27" spans="1:42" s="28" customFormat="1" ht="15.75">
      <c r="A27" s="26" t="s">
        <v>3529</v>
      </c>
      <c r="B27" s="26" t="s">
        <v>1717</v>
      </c>
      <c r="C27" s="29" t="s">
        <v>3530</v>
      </c>
      <c r="D27" s="198">
        <v>500000</v>
      </c>
      <c r="E27" s="476"/>
      <c r="F27" s="451">
        <f>Master!AM27</f>
        <v>0</v>
      </c>
      <c r="G27" s="492">
        <f>Master!AN27</f>
        <v>500000</v>
      </c>
      <c r="H27" s="446">
        <v>71430</v>
      </c>
      <c r="I27" s="493">
        <f t="shared" si="0"/>
        <v>71430</v>
      </c>
      <c r="J27" s="26"/>
      <c r="K27" s="26"/>
      <c r="L27" s="26"/>
      <c r="M27" s="26"/>
      <c r="N27" s="26"/>
      <c r="O27" s="40"/>
      <c r="P27" s="452"/>
      <c r="Q27" s="26"/>
      <c r="R27" s="26"/>
      <c r="S27" s="26"/>
      <c r="T27" s="453"/>
      <c r="U27" s="453"/>
      <c r="V27" s="453"/>
      <c r="W27" s="453"/>
      <c r="X27" s="453"/>
      <c r="Y27" s="152"/>
      <c r="Z27" s="152"/>
      <c r="AA27" s="151"/>
      <c r="AB27" s="453"/>
      <c r="AC27" s="453"/>
      <c r="AD27" s="453"/>
      <c r="AE27" s="151"/>
      <c r="AF27" s="453"/>
      <c r="AG27" s="152"/>
      <c r="AH27" s="453"/>
      <c r="AI27" s="453"/>
      <c r="AJ27" s="152"/>
      <c r="AK27" s="453"/>
      <c r="AL27" s="453"/>
      <c r="AM27" s="453"/>
      <c r="AN27" s="454"/>
      <c r="AO27" s="453"/>
      <c r="AP27" s="453"/>
    </row>
    <row r="28" spans="1:37" s="28" customFormat="1" ht="15.75">
      <c r="A28" s="53" t="s">
        <v>3533</v>
      </c>
      <c r="B28" s="53" t="s">
        <v>3534</v>
      </c>
      <c r="C28" s="29" t="s">
        <v>3535</v>
      </c>
      <c r="D28" s="64">
        <v>500000</v>
      </c>
      <c r="E28" s="476">
        <v>350000</v>
      </c>
      <c r="F28" s="451">
        <f>Master!AM28</f>
        <v>350000</v>
      </c>
      <c r="G28" s="492">
        <f>Master!AN28</f>
        <v>150000</v>
      </c>
      <c r="H28" s="446">
        <v>71430</v>
      </c>
      <c r="I28" s="493">
        <f t="shared" si="0"/>
        <v>-278570</v>
      </c>
      <c r="J28" s="26"/>
      <c r="K28" s="26"/>
      <c r="L28" s="26"/>
      <c r="M28" s="26"/>
      <c r="N28" s="26"/>
      <c r="O28" s="40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F28" s="166"/>
      <c r="AG28" s="26"/>
      <c r="AH28" s="26"/>
      <c r="AI28" s="26"/>
      <c r="AJ28" s="26"/>
      <c r="AK28" s="26"/>
    </row>
    <row r="29" spans="1:40" s="28" customFormat="1" ht="15.75">
      <c r="A29" s="26" t="s">
        <v>3544</v>
      </c>
      <c r="B29" s="26" t="s">
        <v>3545</v>
      </c>
      <c r="C29" s="29" t="s">
        <v>3546</v>
      </c>
      <c r="D29" s="64">
        <v>500000</v>
      </c>
      <c r="E29" s="476">
        <v>250000</v>
      </c>
      <c r="F29" s="451">
        <f>Master!AM29</f>
        <v>250000</v>
      </c>
      <c r="G29" s="492">
        <f>Master!AN29</f>
        <v>250000</v>
      </c>
      <c r="H29" s="446">
        <v>71430</v>
      </c>
      <c r="I29" s="493">
        <f t="shared" si="0"/>
        <v>-178570</v>
      </c>
      <c r="J29" s="26"/>
      <c r="K29" s="26"/>
      <c r="L29" s="26"/>
      <c r="M29" s="26"/>
      <c r="N29" s="26"/>
      <c r="O29" s="40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N29" s="150"/>
    </row>
    <row r="30" spans="1:37" s="28" customFormat="1" ht="15.75">
      <c r="A30" s="26" t="s">
        <v>4152</v>
      </c>
      <c r="B30" s="26" t="s">
        <v>4153</v>
      </c>
      <c r="C30" s="29" t="s">
        <v>4154</v>
      </c>
      <c r="D30" s="64">
        <v>500000</v>
      </c>
      <c r="E30" s="476"/>
      <c r="F30" s="451">
        <f>Master!AM30</f>
        <v>0</v>
      </c>
      <c r="G30" s="492">
        <f>Master!AN30</f>
        <v>500000</v>
      </c>
      <c r="H30" s="446">
        <v>71430</v>
      </c>
      <c r="I30" s="493">
        <f t="shared" si="0"/>
        <v>71430</v>
      </c>
      <c r="J30" s="26"/>
      <c r="K30" s="26"/>
      <c r="L30" s="26"/>
      <c r="M30" s="26"/>
      <c r="N30" s="26"/>
      <c r="O30" s="40"/>
      <c r="P30" s="34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1:37" s="28" customFormat="1" ht="15.75">
      <c r="A31" s="26"/>
      <c r="B31" s="26"/>
      <c r="C31" s="29"/>
      <c r="D31" s="64"/>
      <c r="E31" s="476"/>
      <c r="F31" s="451">
        <f>Master!AM31</f>
        <v>0</v>
      </c>
      <c r="G31" s="492">
        <f>Master!AN31</f>
        <v>0</v>
      </c>
      <c r="H31" s="446"/>
      <c r="I31" s="493">
        <f t="shared" si="0"/>
        <v>0</v>
      </c>
      <c r="J31" s="26"/>
      <c r="K31" s="26"/>
      <c r="L31" s="26"/>
      <c r="M31" s="26"/>
      <c r="N31" s="26"/>
      <c r="O31" s="40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3:43" ht="15.75">
      <c r="C32" s="57" t="s">
        <v>4327</v>
      </c>
      <c r="D32" s="64"/>
      <c r="E32" s="477"/>
      <c r="F32" s="451">
        <f>Master!AM32</f>
        <v>0</v>
      </c>
      <c r="G32" s="492">
        <f>Master!AN32</f>
        <v>0</v>
      </c>
      <c r="H32" s="446"/>
      <c r="I32" s="493">
        <f t="shared" si="0"/>
        <v>0</v>
      </c>
      <c r="J32" s="26"/>
      <c r="K32" s="26"/>
      <c r="L32" s="26"/>
      <c r="M32" s="26"/>
      <c r="N32" s="26"/>
      <c r="O32" s="40"/>
      <c r="P32" s="152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Q32" s="44"/>
    </row>
    <row r="33" spans="1:43" ht="15.75">
      <c r="A33" s="26" t="s">
        <v>96</v>
      </c>
      <c r="B33" s="26" t="s">
        <v>1717</v>
      </c>
      <c r="C33" s="121" t="s">
        <v>97</v>
      </c>
      <c r="D33" s="64">
        <v>250000</v>
      </c>
      <c r="E33" s="479">
        <v>40000</v>
      </c>
      <c r="F33" s="451">
        <f>Master!AM33</f>
        <v>40000</v>
      </c>
      <c r="G33" s="492">
        <f>Master!AN33</f>
        <v>210000</v>
      </c>
      <c r="H33" s="446">
        <v>35715</v>
      </c>
      <c r="I33" s="493">
        <f t="shared" si="0"/>
        <v>-4285</v>
      </c>
      <c r="J33" s="279"/>
      <c r="K33" s="279"/>
      <c r="L33" s="279"/>
      <c r="M33" s="279"/>
      <c r="N33" s="279"/>
      <c r="O33" s="280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174"/>
      <c r="AM33" s="174"/>
      <c r="AN33" s="150"/>
      <c r="AO33" s="174"/>
      <c r="AQ33" s="44"/>
    </row>
    <row r="34" spans="1:43" ht="15.75">
      <c r="A34" s="26" t="s">
        <v>4336</v>
      </c>
      <c r="B34" s="26" t="s">
        <v>4337</v>
      </c>
      <c r="C34" s="121" t="s">
        <v>4338</v>
      </c>
      <c r="D34" s="198">
        <v>250000</v>
      </c>
      <c r="E34" s="479">
        <v>35715</v>
      </c>
      <c r="F34" s="451">
        <f>Master!AM34</f>
        <v>35715</v>
      </c>
      <c r="G34" s="492">
        <f>Master!AN34</f>
        <v>214285</v>
      </c>
      <c r="H34" s="446">
        <v>35715</v>
      </c>
      <c r="I34" s="493">
        <f t="shared" si="0"/>
        <v>0</v>
      </c>
      <c r="J34" s="26"/>
      <c r="K34" s="26"/>
      <c r="L34" s="26"/>
      <c r="M34" s="26"/>
      <c r="N34" s="26"/>
      <c r="O34" s="40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C34" s="26"/>
      <c r="AD34" s="26"/>
      <c r="AF34" s="166"/>
      <c r="AG34" s="26"/>
      <c r="AH34" s="26"/>
      <c r="AI34" s="26"/>
      <c r="AJ34" s="26"/>
      <c r="AK34" s="26"/>
      <c r="AQ34" s="44"/>
    </row>
    <row r="35" spans="1:43" ht="15.75">
      <c r="A35" s="26" t="s">
        <v>98</v>
      </c>
      <c r="B35" s="26" t="s">
        <v>2529</v>
      </c>
      <c r="C35" s="121" t="s">
        <v>99</v>
      </c>
      <c r="D35" s="64">
        <v>250000</v>
      </c>
      <c r="E35" s="479">
        <v>20000</v>
      </c>
      <c r="F35" s="451">
        <f>Master!AM35</f>
        <v>20000</v>
      </c>
      <c r="G35" s="492">
        <f>Master!AN35</f>
        <v>230000</v>
      </c>
      <c r="H35" s="446">
        <v>35715</v>
      </c>
      <c r="I35" s="493">
        <f t="shared" si="0"/>
        <v>15715</v>
      </c>
      <c r="J35" s="279"/>
      <c r="K35" s="279"/>
      <c r="L35" s="279"/>
      <c r="M35" s="279"/>
      <c r="N35" s="279"/>
      <c r="O35" s="280"/>
      <c r="P35" s="279"/>
      <c r="Q35" s="279"/>
      <c r="R35" s="279"/>
      <c r="S35" s="279"/>
      <c r="T35" s="279"/>
      <c r="U35" s="279"/>
      <c r="V35" s="279"/>
      <c r="W35" s="280"/>
      <c r="X35" s="279"/>
      <c r="Y35" s="279"/>
      <c r="Z35" s="279"/>
      <c r="AA35" s="279"/>
      <c r="AB35" s="279"/>
      <c r="AC35" s="279"/>
      <c r="AD35" s="279"/>
      <c r="AE35" s="355"/>
      <c r="AF35" s="355"/>
      <c r="AG35" s="279"/>
      <c r="AH35" s="279"/>
      <c r="AI35" s="279"/>
      <c r="AJ35" s="279"/>
      <c r="AK35" s="279"/>
      <c r="AL35" s="174"/>
      <c r="AM35" s="174"/>
      <c r="AN35" s="150"/>
      <c r="AO35" s="174"/>
      <c r="AP35" s="174"/>
      <c r="AQ35" s="44"/>
    </row>
    <row r="36" spans="1:41" s="28" customFormat="1" ht="15.75">
      <c r="A36" s="26" t="s">
        <v>104</v>
      </c>
      <c r="B36" s="26" t="s">
        <v>105</v>
      </c>
      <c r="C36" s="29" t="s">
        <v>106</v>
      </c>
      <c r="D36" s="64">
        <v>250000</v>
      </c>
      <c r="E36" s="476"/>
      <c r="F36" s="451">
        <f>Master!AM36</f>
        <v>31250</v>
      </c>
      <c r="G36" s="492">
        <f>Master!AN36</f>
        <v>218750</v>
      </c>
      <c r="H36" s="446">
        <v>35715</v>
      </c>
      <c r="I36" s="493">
        <f t="shared" si="0"/>
        <v>4465</v>
      </c>
      <c r="J36" s="279"/>
      <c r="K36" s="279"/>
      <c r="L36" s="357"/>
      <c r="M36" s="279"/>
      <c r="N36" s="279"/>
      <c r="O36" s="280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F36" s="166"/>
      <c r="AG36" s="279"/>
      <c r="AH36" s="279"/>
      <c r="AI36" s="279"/>
      <c r="AJ36" s="279"/>
      <c r="AK36" s="279"/>
      <c r="AL36" s="174"/>
      <c r="AM36" s="174"/>
      <c r="AN36" s="150"/>
      <c r="AO36" s="174"/>
    </row>
    <row r="37" spans="1:42" s="28" customFormat="1" ht="23.25">
      <c r="A37" s="26" t="s">
        <v>3422</v>
      </c>
      <c r="B37" s="26" t="s">
        <v>3423</v>
      </c>
      <c r="C37" s="29" t="s">
        <v>3424</v>
      </c>
      <c r="D37" s="64">
        <v>250000</v>
      </c>
      <c r="E37" s="476"/>
      <c r="F37" s="451">
        <f>Master!AM37</f>
        <v>0</v>
      </c>
      <c r="G37" s="492">
        <f>Master!AN37</f>
        <v>250000</v>
      </c>
      <c r="H37" s="446">
        <v>35715</v>
      </c>
      <c r="I37" s="493">
        <f t="shared" si="0"/>
        <v>35715</v>
      </c>
      <c r="J37" s="279"/>
      <c r="K37" s="279"/>
      <c r="L37" s="279"/>
      <c r="M37" s="279"/>
      <c r="N37" s="279"/>
      <c r="O37" s="280"/>
      <c r="P37" s="281"/>
      <c r="Q37" s="279"/>
      <c r="R37" s="279"/>
      <c r="S37" s="279"/>
      <c r="T37" s="279"/>
      <c r="U37" s="279"/>
      <c r="V37" s="279"/>
      <c r="W37" s="280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174"/>
      <c r="AM37" s="174"/>
      <c r="AN37" s="174"/>
      <c r="AO37" s="174"/>
      <c r="AP37" s="174"/>
    </row>
    <row r="38" spans="1:41" s="28" customFormat="1" ht="15.75">
      <c r="A38" s="26" t="s">
        <v>3427</v>
      </c>
      <c r="B38" s="26" t="s">
        <v>3426</v>
      </c>
      <c r="C38" s="29" t="s">
        <v>2569</v>
      </c>
      <c r="D38" s="64">
        <v>250000</v>
      </c>
      <c r="E38" s="476">
        <v>35715</v>
      </c>
      <c r="F38" s="451">
        <f>Master!AM38</f>
        <v>35715</v>
      </c>
      <c r="G38" s="492">
        <f>Master!AN38</f>
        <v>214285</v>
      </c>
      <c r="H38" s="446">
        <v>35715</v>
      </c>
      <c r="I38" s="493">
        <f t="shared" si="0"/>
        <v>0</v>
      </c>
      <c r="J38" s="279"/>
      <c r="K38" s="279"/>
      <c r="L38" s="279"/>
      <c r="M38" s="279"/>
      <c r="N38" s="279"/>
      <c r="O38" s="280"/>
      <c r="P38" s="279"/>
      <c r="Q38" s="279"/>
      <c r="R38" s="279"/>
      <c r="S38" s="279"/>
      <c r="T38" s="279"/>
      <c r="U38" s="279"/>
      <c r="V38" s="279"/>
      <c r="W38" s="280"/>
      <c r="X38" s="279"/>
      <c r="Y38" s="279"/>
      <c r="Z38" s="279"/>
      <c r="AA38" s="279"/>
      <c r="AB38" s="279"/>
      <c r="AC38" s="279"/>
      <c r="AD38" s="279"/>
      <c r="AF38" s="289"/>
      <c r="AG38" s="279"/>
      <c r="AH38" s="279"/>
      <c r="AI38" s="279"/>
      <c r="AJ38" s="279"/>
      <c r="AK38" s="279"/>
      <c r="AL38" s="174"/>
      <c r="AM38" s="174"/>
      <c r="AN38" s="174"/>
      <c r="AO38" s="174"/>
    </row>
    <row r="39" spans="1:41" s="28" customFormat="1" ht="23.25" customHeight="1">
      <c r="A39" s="26" t="s">
        <v>2571</v>
      </c>
      <c r="B39" s="26" t="s">
        <v>2572</v>
      </c>
      <c r="C39" s="29" t="s">
        <v>2573</v>
      </c>
      <c r="D39" s="64">
        <v>250000</v>
      </c>
      <c r="E39" s="476">
        <v>100000</v>
      </c>
      <c r="F39" s="451">
        <f>Master!AM39</f>
        <v>110200</v>
      </c>
      <c r="G39" s="492">
        <f>Master!AN39</f>
        <v>139800</v>
      </c>
      <c r="H39" s="446">
        <v>35715</v>
      </c>
      <c r="I39" s="493">
        <f t="shared" si="0"/>
        <v>-74485</v>
      </c>
      <c r="J39" s="279"/>
      <c r="K39" s="279"/>
      <c r="L39" s="279"/>
      <c r="M39" s="279"/>
      <c r="N39" s="279"/>
      <c r="O39" s="280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351"/>
      <c r="AB39" s="351"/>
      <c r="AC39" s="351"/>
      <c r="AD39" s="351"/>
      <c r="AF39" s="359"/>
      <c r="AG39" s="351"/>
      <c r="AH39" s="351"/>
      <c r="AI39" s="351"/>
      <c r="AJ39" s="351"/>
      <c r="AK39" s="351"/>
      <c r="AL39" s="174"/>
      <c r="AM39" s="174"/>
      <c r="AN39" s="174"/>
      <c r="AO39" s="174"/>
    </row>
    <row r="40" spans="1:37" s="28" customFormat="1" ht="15.75">
      <c r="A40" s="26" t="s">
        <v>3270</v>
      </c>
      <c r="B40" s="26" t="s">
        <v>3271</v>
      </c>
      <c r="C40" s="29" t="s">
        <v>3272</v>
      </c>
      <c r="D40" s="64">
        <v>250000</v>
      </c>
      <c r="E40" s="476">
        <v>31250</v>
      </c>
      <c r="F40" s="451">
        <f>Master!AM40</f>
        <v>31250</v>
      </c>
      <c r="G40" s="492">
        <f>Master!AN40</f>
        <v>218750</v>
      </c>
      <c r="H40" s="446">
        <v>35715</v>
      </c>
      <c r="I40" s="493">
        <f t="shared" si="0"/>
        <v>4465</v>
      </c>
      <c r="J40" s="26"/>
      <c r="K40" s="26"/>
      <c r="L40" s="26"/>
      <c r="M40" s="26"/>
      <c r="N40" s="26"/>
      <c r="O40" s="40"/>
      <c r="P40" s="281"/>
      <c r="Q40" s="26"/>
      <c r="R40" s="26"/>
      <c r="S40" s="26"/>
      <c r="T40" s="287"/>
      <c r="U40" s="279"/>
      <c r="V40" s="279"/>
      <c r="W40" s="279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:94" s="28" customFormat="1" ht="39">
      <c r="A41" s="26" t="s">
        <v>1194</v>
      </c>
      <c r="B41" s="26" t="s">
        <v>1195</v>
      </c>
      <c r="C41" s="343" t="s">
        <v>1196</v>
      </c>
      <c r="D41" s="64">
        <v>250000</v>
      </c>
      <c r="E41" s="480"/>
      <c r="F41" s="451">
        <f>Master!AM41</f>
        <v>50000</v>
      </c>
      <c r="G41" s="492">
        <f>Master!AN41</f>
        <v>200000</v>
      </c>
      <c r="H41" s="446">
        <v>35715</v>
      </c>
      <c r="I41" s="493">
        <f t="shared" si="0"/>
        <v>-14285</v>
      </c>
      <c r="J41" s="279"/>
      <c r="K41" s="279"/>
      <c r="L41" s="279"/>
      <c r="M41" s="279"/>
      <c r="N41" s="279"/>
      <c r="O41" s="280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351"/>
      <c r="AB41" s="351"/>
      <c r="AC41" s="351"/>
      <c r="AD41" s="351"/>
      <c r="AF41" s="359"/>
      <c r="AG41" s="351"/>
      <c r="AH41" s="351"/>
      <c r="AI41" s="351"/>
      <c r="AJ41" s="351"/>
      <c r="AK41" s="351"/>
      <c r="AL41" s="174"/>
      <c r="AM41" s="174"/>
      <c r="AN41" s="174"/>
      <c r="AO41" s="174"/>
      <c r="AP41" s="174"/>
      <c r="AS41" s="35"/>
      <c r="AU41" s="35"/>
      <c r="AW41" s="35"/>
      <c r="AY41" s="35"/>
      <c r="BC41" s="35"/>
      <c r="BE41" s="364"/>
      <c r="BG41" s="35"/>
      <c r="BI41" s="33">
        <v>125000</v>
      </c>
      <c r="BJ41" s="38" t="e">
        <f>#REF!+#REF!+#REF!+#REF!+#REF!+J41+#REF!+P41+R41+U41+W41+Y41+AA41+AC41+AG41+AN41+AM41+AQ41+AS41+AU41+AW41+AY41+BA41+BC41+BE41</f>
        <v>#REF!</v>
      </c>
      <c r="BK41" s="38" t="e">
        <f>BI41-BJ41</f>
        <v>#REF!</v>
      </c>
      <c r="BL41" s="33"/>
      <c r="BM41" s="33"/>
      <c r="BN41" s="33"/>
      <c r="BO41" s="33">
        <v>27000</v>
      </c>
      <c r="BP41" s="33"/>
      <c r="BQ41" s="33"/>
      <c r="BR41" s="33">
        <v>16000</v>
      </c>
      <c r="BS41" s="26" t="s">
        <v>1197</v>
      </c>
      <c r="BT41" s="26" t="s">
        <v>1198</v>
      </c>
      <c r="BU41" s="26" t="s">
        <v>1199</v>
      </c>
      <c r="BV41" s="26" t="s">
        <v>1642</v>
      </c>
      <c r="BW41" s="26" t="s">
        <v>1643</v>
      </c>
      <c r="BX41" s="26" t="s">
        <v>1046</v>
      </c>
      <c r="BY41" s="40">
        <v>79901</v>
      </c>
      <c r="BZ41" s="343" t="s">
        <v>1644</v>
      </c>
      <c r="CA41" s="343" t="s">
        <v>1645</v>
      </c>
      <c r="CB41" s="26" t="s">
        <v>3441</v>
      </c>
      <c r="CC41" s="26" t="s">
        <v>1646</v>
      </c>
      <c r="CD41" s="26" t="s">
        <v>1647</v>
      </c>
      <c r="CE41" s="26" t="s">
        <v>1648</v>
      </c>
      <c r="CF41" s="26" t="s">
        <v>1324</v>
      </c>
      <c r="CG41" s="26" t="s">
        <v>1325</v>
      </c>
      <c r="CH41" s="26">
        <v>20003</v>
      </c>
      <c r="CI41" s="26" t="s">
        <v>1679</v>
      </c>
      <c r="CJ41" s="26" t="s">
        <v>1649</v>
      </c>
      <c r="CK41" s="26"/>
      <c r="CL41" s="343" t="s">
        <v>1650</v>
      </c>
      <c r="CM41" s="343" t="s">
        <v>1651</v>
      </c>
      <c r="CN41" s="343" t="s">
        <v>1652</v>
      </c>
      <c r="CO41" s="349" t="s">
        <v>1653</v>
      </c>
      <c r="CP41" s="343" t="s">
        <v>1654</v>
      </c>
    </row>
    <row r="42" spans="1:42" s="28" customFormat="1" ht="15.75">
      <c r="A42" s="26" t="s">
        <v>3274</v>
      </c>
      <c r="B42" s="26" t="s">
        <v>3275</v>
      </c>
      <c r="C42" s="29" t="s">
        <v>3276</v>
      </c>
      <c r="D42" s="64">
        <v>250000</v>
      </c>
      <c r="E42" s="476">
        <v>10000</v>
      </c>
      <c r="F42" s="451">
        <f>Master!AM42</f>
        <v>10000</v>
      </c>
      <c r="G42" s="492">
        <f>Master!AN42</f>
        <v>240000</v>
      </c>
      <c r="H42" s="446">
        <v>35715</v>
      </c>
      <c r="I42" s="493">
        <f t="shared" si="0"/>
        <v>25715</v>
      </c>
      <c r="J42" s="279"/>
      <c r="K42" s="279"/>
      <c r="L42" s="279"/>
      <c r="M42" s="279"/>
      <c r="N42" s="279"/>
      <c r="O42" s="280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174"/>
      <c r="AM42" s="174"/>
      <c r="AN42" s="174"/>
      <c r="AO42" s="174"/>
      <c r="AP42" s="174"/>
    </row>
    <row r="43" spans="1:37" s="28" customFormat="1" ht="15.75">
      <c r="A43" s="26" t="s">
        <v>470</v>
      </c>
      <c r="B43" s="26" t="s">
        <v>1717</v>
      </c>
      <c r="C43" s="29" t="s">
        <v>471</v>
      </c>
      <c r="D43" s="198">
        <v>250000</v>
      </c>
      <c r="E43" s="476">
        <v>50000</v>
      </c>
      <c r="F43" s="451">
        <f>Master!AM43</f>
        <v>50000</v>
      </c>
      <c r="G43" s="492">
        <f>Master!AN43</f>
        <v>200000</v>
      </c>
      <c r="H43" s="446">
        <v>35715</v>
      </c>
      <c r="I43" s="493">
        <f t="shared" si="0"/>
        <v>-14285</v>
      </c>
      <c r="J43" s="26"/>
      <c r="K43" s="26"/>
      <c r="L43" s="26"/>
      <c r="M43" s="26"/>
      <c r="N43" s="26"/>
      <c r="O43" s="40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F43" s="504"/>
      <c r="AG43" s="26"/>
      <c r="AH43" s="26"/>
      <c r="AI43" s="26"/>
      <c r="AJ43" s="26"/>
      <c r="AK43" s="26"/>
    </row>
    <row r="44" spans="1:41" s="28" customFormat="1" ht="15.75">
      <c r="A44" s="26" t="s">
        <v>3286</v>
      </c>
      <c r="B44" s="26" t="s">
        <v>3287</v>
      </c>
      <c r="C44" s="29" t="s">
        <v>3288</v>
      </c>
      <c r="D44" s="64">
        <v>250000</v>
      </c>
      <c r="E44" s="476"/>
      <c r="F44" s="451">
        <f>Master!AM44</f>
        <v>0</v>
      </c>
      <c r="G44" s="492">
        <f>Master!AN44</f>
        <v>250000</v>
      </c>
      <c r="H44" s="446">
        <v>35715</v>
      </c>
      <c r="I44" s="493">
        <f t="shared" si="0"/>
        <v>35715</v>
      </c>
      <c r="J44" s="279"/>
      <c r="K44" s="279"/>
      <c r="L44" s="279"/>
      <c r="M44" s="279"/>
      <c r="N44" s="279"/>
      <c r="O44" s="280"/>
      <c r="P44" s="281"/>
      <c r="Q44" s="279"/>
      <c r="R44" s="279"/>
      <c r="S44" s="279"/>
      <c r="T44" s="279"/>
      <c r="U44" s="279"/>
      <c r="V44" s="279"/>
      <c r="W44" s="280"/>
      <c r="X44" s="279"/>
      <c r="Y44" s="279"/>
      <c r="Z44" s="279"/>
      <c r="AA44" s="279"/>
      <c r="AB44" s="279"/>
      <c r="AC44" s="279"/>
      <c r="AD44" s="279"/>
      <c r="AF44" s="289"/>
      <c r="AG44" s="279"/>
      <c r="AH44" s="279"/>
      <c r="AI44" s="279"/>
      <c r="AJ44" s="279"/>
      <c r="AK44" s="279"/>
      <c r="AL44" s="174"/>
      <c r="AM44" s="174"/>
      <c r="AN44" s="174"/>
      <c r="AO44" s="174"/>
    </row>
    <row r="45" spans="1:43" ht="15.75">
      <c r="A45" s="26" t="s">
        <v>4270</v>
      </c>
      <c r="B45" s="26" t="s">
        <v>4271</v>
      </c>
      <c r="C45" s="29" t="s">
        <v>4272</v>
      </c>
      <c r="D45" s="198">
        <v>250000</v>
      </c>
      <c r="E45" s="476">
        <v>36000</v>
      </c>
      <c r="F45" s="451">
        <f>Master!AM45</f>
        <v>36000</v>
      </c>
      <c r="G45" s="492">
        <f>Master!AN45</f>
        <v>214000</v>
      </c>
      <c r="H45" s="446">
        <v>35715</v>
      </c>
      <c r="I45" s="493">
        <f t="shared" si="0"/>
        <v>-285</v>
      </c>
      <c r="J45" s="26"/>
      <c r="K45" s="26"/>
      <c r="L45" s="26"/>
      <c r="M45" s="26"/>
      <c r="N45" s="26"/>
      <c r="O45" s="40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F45" s="166"/>
      <c r="AG45" s="26"/>
      <c r="AH45" s="26"/>
      <c r="AI45" s="26"/>
      <c r="AJ45" s="26"/>
      <c r="AK45" s="26"/>
      <c r="AL45" s="28"/>
      <c r="AM45" s="28"/>
      <c r="AN45" s="150"/>
      <c r="AO45" s="28"/>
      <c r="AP45" s="28"/>
      <c r="AQ45" s="28"/>
    </row>
    <row r="46" spans="1:43" s="56" customFormat="1" ht="15.75">
      <c r="A46" s="26" t="s">
        <v>4273</v>
      </c>
      <c r="B46" s="26" t="s">
        <v>4274</v>
      </c>
      <c r="C46" s="29" t="s">
        <v>4275</v>
      </c>
      <c r="D46" s="64">
        <v>250000</v>
      </c>
      <c r="E46" s="476">
        <v>125000</v>
      </c>
      <c r="F46" s="451">
        <f>Master!AM46</f>
        <v>125000</v>
      </c>
      <c r="G46" s="492">
        <f>Master!AN46</f>
        <v>125000</v>
      </c>
      <c r="H46" s="446">
        <v>35715</v>
      </c>
      <c r="I46" s="493">
        <f t="shared" si="0"/>
        <v>-89285</v>
      </c>
      <c r="J46" s="26"/>
      <c r="K46" s="26"/>
      <c r="L46" s="26"/>
      <c r="M46" s="26"/>
      <c r="N46" s="26"/>
      <c r="O46" s="40"/>
      <c r="P46" s="34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8"/>
      <c r="AM46" s="28"/>
      <c r="AN46" s="28"/>
      <c r="AO46" s="28"/>
      <c r="AP46" s="28"/>
      <c r="AQ46" s="28"/>
    </row>
    <row r="47" spans="3:37" ht="15.75">
      <c r="C47" s="29"/>
      <c r="D47" s="64"/>
      <c r="E47" s="476"/>
      <c r="F47" s="451">
        <f>Master!AM47</f>
        <v>0</v>
      </c>
      <c r="G47" s="492">
        <f>Master!AN47</f>
        <v>0</v>
      </c>
      <c r="H47" s="446">
        <v>35715</v>
      </c>
      <c r="I47" s="493">
        <f t="shared" si="0"/>
        <v>35715</v>
      </c>
      <c r="J47" s="26"/>
      <c r="K47" s="26"/>
      <c r="L47" s="26"/>
      <c r="M47" s="26"/>
      <c r="N47" s="26"/>
      <c r="O47" s="40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3:37" ht="15.75">
      <c r="C48" s="57" t="s">
        <v>4326</v>
      </c>
      <c r="D48" s="64"/>
      <c r="E48" s="477"/>
      <c r="F48" s="451">
        <f>Master!AM48</f>
        <v>0</v>
      </c>
      <c r="G48" s="492">
        <f>Master!AN48</f>
        <v>0</v>
      </c>
      <c r="H48" s="446">
        <v>35715</v>
      </c>
      <c r="I48" s="493">
        <f t="shared" si="0"/>
        <v>35715</v>
      </c>
      <c r="J48" s="26"/>
      <c r="K48" s="26"/>
      <c r="L48" s="26"/>
      <c r="M48" s="26"/>
      <c r="N48" s="26"/>
      <c r="O48" s="40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1:40" ht="15.75">
      <c r="A49" s="26" t="s">
        <v>4344</v>
      </c>
      <c r="B49" s="26" t="s">
        <v>4345</v>
      </c>
      <c r="C49" s="121" t="s">
        <v>4346</v>
      </c>
      <c r="D49" s="198">
        <v>250000</v>
      </c>
      <c r="E49" s="479"/>
      <c r="F49" s="451">
        <f>Master!AM49</f>
        <v>0</v>
      </c>
      <c r="G49" s="492">
        <f>Master!AN49</f>
        <v>250000</v>
      </c>
      <c r="H49" s="446">
        <v>35715</v>
      </c>
      <c r="I49" s="493">
        <f t="shared" si="0"/>
        <v>35715</v>
      </c>
      <c r="J49" s="26"/>
      <c r="K49" s="26"/>
      <c r="L49" s="26"/>
      <c r="M49" s="26"/>
      <c r="N49" s="26"/>
      <c r="O49" s="40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66"/>
      <c r="AF49" s="166"/>
      <c r="AG49" s="26"/>
      <c r="AH49" s="26"/>
      <c r="AI49" s="26"/>
      <c r="AJ49" s="26"/>
      <c r="AK49" s="26"/>
      <c r="AN49" s="150"/>
    </row>
    <row r="50" spans="1:42" ht="15.75">
      <c r="A50" s="26" t="s">
        <v>4349</v>
      </c>
      <c r="B50" s="26" t="s">
        <v>4350</v>
      </c>
      <c r="C50" s="121" t="s">
        <v>4351</v>
      </c>
      <c r="D50" s="64">
        <v>250000</v>
      </c>
      <c r="E50" s="479">
        <v>31250</v>
      </c>
      <c r="F50" s="451">
        <f>Master!AM50</f>
        <v>31250</v>
      </c>
      <c r="G50" s="492">
        <f>Master!AN50</f>
        <v>218750</v>
      </c>
      <c r="H50" s="446">
        <v>35715</v>
      </c>
      <c r="I50" s="493">
        <f t="shared" si="0"/>
        <v>4465</v>
      </c>
      <c r="J50" s="26"/>
      <c r="K50" s="26"/>
      <c r="L50" s="26"/>
      <c r="M50" s="26"/>
      <c r="N50" s="26"/>
      <c r="O50" s="40"/>
      <c r="P50" s="34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8"/>
      <c r="AM50" s="28"/>
      <c r="AN50" s="28"/>
      <c r="AO50" s="28"/>
      <c r="AP50" s="28"/>
    </row>
    <row r="51" spans="1:42" s="67" customFormat="1" ht="15.75">
      <c r="A51" s="42" t="s">
        <v>4353</v>
      </c>
      <c r="B51" s="42" t="s">
        <v>4354</v>
      </c>
      <c r="C51" s="131" t="s">
        <v>1045</v>
      </c>
      <c r="D51" s="147">
        <v>250000</v>
      </c>
      <c r="E51" s="482"/>
      <c r="F51" s="451">
        <f>Master!AM51</f>
        <v>0</v>
      </c>
      <c r="G51" s="492">
        <f>Master!AN51</f>
        <v>250000</v>
      </c>
      <c r="H51" s="446">
        <v>35715</v>
      </c>
      <c r="I51" s="493">
        <f t="shared" si="0"/>
        <v>35715</v>
      </c>
      <c r="J51" s="275"/>
      <c r="K51" s="275"/>
      <c r="L51" s="275"/>
      <c r="M51" s="275"/>
      <c r="N51" s="275"/>
      <c r="O51" s="276"/>
      <c r="P51" s="277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8"/>
      <c r="AM51" s="278"/>
      <c r="AN51" s="278"/>
      <c r="AO51" s="278"/>
      <c r="AP51" s="278"/>
    </row>
    <row r="52" spans="1:42" s="28" customFormat="1" ht="15.75">
      <c r="A52" s="26" t="s">
        <v>1048</v>
      </c>
      <c r="B52" s="26" t="s">
        <v>1049</v>
      </c>
      <c r="C52" s="29" t="s">
        <v>1050</v>
      </c>
      <c r="D52" s="64">
        <v>250000</v>
      </c>
      <c r="E52" s="476"/>
      <c r="F52" s="451">
        <f>Master!AM52</f>
        <v>0</v>
      </c>
      <c r="G52" s="492">
        <f>Master!AN52</f>
        <v>250000</v>
      </c>
      <c r="H52" s="446">
        <v>35715</v>
      </c>
      <c r="I52" s="493">
        <f t="shared" si="0"/>
        <v>35715</v>
      </c>
      <c r="J52" s="279"/>
      <c r="K52" s="279"/>
      <c r="L52" s="279"/>
      <c r="M52" s="279"/>
      <c r="N52" s="279"/>
      <c r="O52" s="280"/>
      <c r="P52" s="281"/>
      <c r="Q52" s="279"/>
      <c r="R52" s="279"/>
      <c r="S52" s="279"/>
      <c r="T52" s="279"/>
      <c r="U52" s="279"/>
      <c r="V52" s="279"/>
      <c r="W52" s="280"/>
      <c r="X52" s="279"/>
      <c r="Y52" s="279"/>
      <c r="Z52" s="279"/>
      <c r="AA52" s="279"/>
      <c r="AB52" s="279"/>
      <c r="AC52" s="279"/>
      <c r="AD52" s="279"/>
      <c r="AF52" s="365"/>
      <c r="AG52" s="279"/>
      <c r="AH52" s="279"/>
      <c r="AI52" s="279"/>
      <c r="AJ52" s="279"/>
      <c r="AK52" s="279"/>
      <c r="AL52" s="174"/>
      <c r="AM52" s="174"/>
      <c r="AN52" s="174"/>
      <c r="AO52" s="174"/>
      <c r="AP52" s="174"/>
    </row>
    <row r="53" spans="1:37" s="28" customFormat="1" ht="15.75">
      <c r="A53" s="26" t="s">
        <v>822</v>
      </c>
      <c r="B53" s="26" t="s">
        <v>823</v>
      </c>
      <c r="C53" s="29" t="s">
        <v>824</v>
      </c>
      <c r="D53" s="64">
        <v>250000</v>
      </c>
      <c r="E53" s="476"/>
      <c r="F53" s="451">
        <f>Master!AM53</f>
        <v>0</v>
      </c>
      <c r="G53" s="492">
        <f>Master!AN53</f>
        <v>250000</v>
      </c>
      <c r="H53" s="446">
        <v>35715</v>
      </c>
      <c r="I53" s="493">
        <f t="shared" si="0"/>
        <v>35715</v>
      </c>
      <c r="J53" s="26"/>
      <c r="K53" s="26"/>
      <c r="L53" s="26"/>
      <c r="M53" s="26"/>
      <c r="N53" s="26"/>
      <c r="O53" s="40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F53" s="166"/>
      <c r="AG53" s="26"/>
      <c r="AH53" s="26"/>
      <c r="AI53" s="26"/>
      <c r="AJ53" s="26"/>
      <c r="AK53" s="26"/>
    </row>
    <row r="54" spans="1:43" s="28" customFormat="1" ht="15.75">
      <c r="A54" s="26" t="s">
        <v>1781</v>
      </c>
      <c r="B54" s="26" t="s">
        <v>2917</v>
      </c>
      <c r="C54" s="29" t="s">
        <v>1782</v>
      </c>
      <c r="D54" s="198">
        <v>250000</v>
      </c>
      <c r="E54" s="476"/>
      <c r="F54" s="451">
        <f>Master!AM54</f>
        <v>0</v>
      </c>
      <c r="G54" s="492">
        <f>Master!AN54</f>
        <v>250000</v>
      </c>
      <c r="H54" s="446">
        <v>35715</v>
      </c>
      <c r="I54" s="493">
        <f t="shared" si="0"/>
        <v>35715</v>
      </c>
      <c r="J54" s="279"/>
      <c r="K54" s="279"/>
      <c r="L54" s="26"/>
      <c r="M54" s="26"/>
      <c r="N54" s="26"/>
      <c r="O54" s="40"/>
      <c r="P54" s="281"/>
      <c r="Q54" s="26"/>
      <c r="R54" s="26"/>
      <c r="S54" s="26"/>
      <c r="T54" s="453"/>
      <c r="U54" s="453"/>
      <c r="V54" s="453"/>
      <c r="W54" s="453"/>
      <c r="X54" s="453"/>
      <c r="Y54" s="152"/>
      <c r="Z54" s="152"/>
      <c r="AA54" s="152"/>
      <c r="AB54" s="453"/>
      <c r="AC54" s="453"/>
      <c r="AD54" s="453"/>
      <c r="AE54" s="152"/>
      <c r="AF54" s="152"/>
      <c r="AG54" s="152"/>
      <c r="AH54" s="453"/>
      <c r="AI54" s="453"/>
      <c r="AJ54" s="152"/>
      <c r="AK54" s="152"/>
      <c r="AL54" s="453"/>
      <c r="AM54" s="453"/>
      <c r="AN54" s="307"/>
      <c r="AO54" s="152"/>
      <c r="AP54" s="152"/>
      <c r="AQ54" s="174"/>
    </row>
    <row r="55" spans="1:42" s="28" customFormat="1" ht="15.75">
      <c r="A55" s="26" t="s">
        <v>1785</v>
      </c>
      <c r="B55" s="26" t="s">
        <v>1786</v>
      </c>
      <c r="C55" s="29" t="s">
        <v>1787</v>
      </c>
      <c r="D55" s="64">
        <v>250000</v>
      </c>
      <c r="E55" s="476">
        <v>25000</v>
      </c>
      <c r="F55" s="451">
        <f>Master!AM55</f>
        <v>25000</v>
      </c>
      <c r="G55" s="492">
        <f>Master!AN55</f>
        <v>225000</v>
      </c>
      <c r="H55" s="446">
        <v>35715</v>
      </c>
      <c r="I55" s="493">
        <f t="shared" si="0"/>
        <v>10715</v>
      </c>
      <c r="J55" s="279"/>
      <c r="K55" s="279"/>
      <c r="L55" s="279"/>
      <c r="M55" s="279"/>
      <c r="N55" s="279"/>
      <c r="O55" s="280"/>
      <c r="P55" s="281"/>
      <c r="Q55" s="279"/>
      <c r="R55" s="279"/>
      <c r="S55" s="279"/>
      <c r="T55" s="279"/>
      <c r="U55" s="279"/>
      <c r="V55" s="279"/>
      <c r="W55" s="280"/>
      <c r="X55" s="279"/>
      <c r="Y55" s="279"/>
      <c r="Z55" s="279"/>
      <c r="AA55" s="279"/>
      <c r="AB55" s="279"/>
      <c r="AC55" s="279"/>
      <c r="AD55" s="279"/>
      <c r="AF55" s="166"/>
      <c r="AG55" s="279"/>
      <c r="AH55" s="279"/>
      <c r="AI55" s="279"/>
      <c r="AJ55" s="279"/>
      <c r="AK55" s="279"/>
      <c r="AL55" s="174"/>
      <c r="AM55" s="174"/>
      <c r="AN55" s="288"/>
      <c r="AO55" s="174"/>
      <c r="AP55" s="174"/>
    </row>
    <row r="56" spans="1:42" ht="15.75">
      <c r="A56" s="26" t="s">
        <v>789</v>
      </c>
      <c r="B56" s="26" t="s">
        <v>790</v>
      </c>
      <c r="C56" s="121" t="s">
        <v>791</v>
      </c>
      <c r="D56" s="64">
        <v>250000</v>
      </c>
      <c r="E56" s="479">
        <v>36000</v>
      </c>
      <c r="F56" s="451">
        <f>Master!AM56</f>
        <v>36000</v>
      </c>
      <c r="G56" s="492">
        <f>Master!AN56</f>
        <v>214000</v>
      </c>
      <c r="H56" s="446">
        <v>35715</v>
      </c>
      <c r="I56" s="493">
        <f t="shared" si="0"/>
        <v>-285</v>
      </c>
      <c r="J56" s="279"/>
      <c r="K56" s="279"/>
      <c r="L56" s="279"/>
      <c r="M56" s="279"/>
      <c r="N56" s="279"/>
      <c r="O56" s="280"/>
      <c r="P56" s="279"/>
      <c r="Q56" s="279"/>
      <c r="R56" s="279"/>
      <c r="S56" s="279"/>
      <c r="T56" s="279"/>
      <c r="U56" s="279"/>
      <c r="V56" s="279"/>
      <c r="W56" s="280"/>
      <c r="X56" s="279"/>
      <c r="Y56" s="279"/>
      <c r="Z56" s="279"/>
      <c r="AA56" s="279"/>
      <c r="AB56" s="279"/>
      <c r="AC56" s="279"/>
      <c r="AD56" s="279"/>
      <c r="AE56" s="366"/>
      <c r="AF56" s="366"/>
      <c r="AG56" s="279"/>
      <c r="AH56" s="279"/>
      <c r="AI56" s="279"/>
      <c r="AJ56" s="279"/>
      <c r="AK56" s="279"/>
      <c r="AL56" s="174"/>
      <c r="AM56" s="174"/>
      <c r="AN56" s="174"/>
      <c r="AO56" s="174"/>
      <c r="AP56" s="174"/>
    </row>
    <row r="57" spans="1:42" ht="15.75">
      <c r="A57" s="26" t="s">
        <v>794</v>
      </c>
      <c r="B57" s="26" t="s">
        <v>795</v>
      </c>
      <c r="C57" s="121" t="s">
        <v>796</v>
      </c>
      <c r="D57" s="64">
        <v>250000</v>
      </c>
      <c r="E57" s="479">
        <v>30000</v>
      </c>
      <c r="F57" s="451">
        <f>Master!AM57</f>
        <v>30000</v>
      </c>
      <c r="G57" s="492">
        <f>Master!AN57</f>
        <v>220000</v>
      </c>
      <c r="H57" s="446">
        <v>35715</v>
      </c>
      <c r="I57" s="493">
        <f t="shared" si="0"/>
        <v>5715</v>
      </c>
      <c r="J57" s="279"/>
      <c r="K57" s="279"/>
      <c r="L57" s="279"/>
      <c r="M57" s="279"/>
      <c r="N57" s="279"/>
      <c r="O57" s="280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366"/>
      <c r="AF57" s="366"/>
      <c r="AG57" s="279"/>
      <c r="AH57" s="279"/>
      <c r="AI57" s="279"/>
      <c r="AJ57" s="279"/>
      <c r="AK57" s="279"/>
      <c r="AL57" s="174"/>
      <c r="AM57" s="174"/>
      <c r="AN57" s="50"/>
      <c r="AO57" s="174"/>
      <c r="AP57" s="174"/>
    </row>
    <row r="58" spans="1:42" ht="15.75">
      <c r="A58" s="26" t="s">
        <v>798</v>
      </c>
      <c r="B58" s="26" t="s">
        <v>1327</v>
      </c>
      <c r="C58" s="121" t="s">
        <v>799</v>
      </c>
      <c r="D58" s="64">
        <v>250000</v>
      </c>
      <c r="E58" s="479">
        <v>75000</v>
      </c>
      <c r="F58" s="451">
        <f>Master!AM58</f>
        <v>75000</v>
      </c>
      <c r="G58" s="492">
        <f>Master!AN58</f>
        <v>175000</v>
      </c>
      <c r="H58" s="446">
        <v>35715</v>
      </c>
      <c r="I58" s="493">
        <f t="shared" si="0"/>
        <v>-39285</v>
      </c>
      <c r="J58" s="279"/>
      <c r="K58" s="279"/>
      <c r="L58" s="279"/>
      <c r="M58" s="279"/>
      <c r="N58" s="279"/>
      <c r="O58" s="280"/>
      <c r="P58" s="281"/>
      <c r="Q58" s="279"/>
      <c r="R58" s="279"/>
      <c r="S58" s="279"/>
      <c r="T58" s="279"/>
      <c r="U58" s="279"/>
      <c r="V58" s="279"/>
      <c r="W58" s="280"/>
      <c r="X58" s="279"/>
      <c r="Y58" s="279"/>
      <c r="Z58" s="279"/>
      <c r="AA58" s="279"/>
      <c r="AB58" s="279"/>
      <c r="AC58" s="279"/>
      <c r="AD58" s="279"/>
      <c r="AF58" s="166"/>
      <c r="AG58" s="279"/>
      <c r="AH58" s="279"/>
      <c r="AI58" s="279"/>
      <c r="AJ58" s="279"/>
      <c r="AK58" s="279"/>
      <c r="AL58" s="174"/>
      <c r="AM58" s="174"/>
      <c r="AN58" s="150"/>
      <c r="AO58" s="174"/>
      <c r="AP58" s="174"/>
    </row>
    <row r="59" spans="1:43" ht="15.75">
      <c r="A59" s="26" t="s">
        <v>800</v>
      </c>
      <c r="B59" s="26" t="s">
        <v>2926</v>
      </c>
      <c r="C59" s="29" t="s">
        <v>801</v>
      </c>
      <c r="D59" s="198">
        <v>250000</v>
      </c>
      <c r="E59" s="476"/>
      <c r="F59" s="451">
        <f>Master!AM59</f>
        <v>0</v>
      </c>
      <c r="G59" s="492">
        <f>Master!AN59</f>
        <v>250000</v>
      </c>
      <c r="H59" s="446">
        <v>35715</v>
      </c>
      <c r="I59" s="493">
        <f t="shared" si="0"/>
        <v>35715</v>
      </c>
      <c r="J59" s="26"/>
      <c r="K59" s="26"/>
      <c r="L59" s="26"/>
      <c r="M59" s="26"/>
      <c r="N59" s="26"/>
      <c r="O59" s="40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F59" s="166"/>
      <c r="AG59" s="26"/>
      <c r="AH59" s="26"/>
      <c r="AI59" s="26"/>
      <c r="AJ59" s="26"/>
      <c r="AK59" s="26"/>
      <c r="AL59" s="44"/>
      <c r="AM59" s="44"/>
      <c r="AN59" s="150"/>
      <c r="AO59" s="44"/>
      <c r="AP59" s="44"/>
      <c r="AQ59" s="44"/>
    </row>
    <row r="60" spans="1:37" s="28" customFormat="1" ht="15.75">
      <c r="A60" s="26" t="s">
        <v>826</v>
      </c>
      <c r="B60" s="26" t="s">
        <v>2926</v>
      </c>
      <c r="C60" s="29" t="s">
        <v>827</v>
      </c>
      <c r="D60" s="64">
        <v>250000</v>
      </c>
      <c r="E60" s="476"/>
      <c r="F60" s="451">
        <f>Master!AM60</f>
        <v>0</v>
      </c>
      <c r="G60" s="492">
        <f>Master!AN60</f>
        <v>250000</v>
      </c>
      <c r="H60" s="446">
        <v>35715</v>
      </c>
      <c r="I60" s="493">
        <f t="shared" si="0"/>
        <v>35715</v>
      </c>
      <c r="J60" s="26"/>
      <c r="K60" s="26"/>
      <c r="L60" s="26"/>
      <c r="M60" s="26"/>
      <c r="N60" s="26"/>
      <c r="O60" s="40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F60" s="166"/>
      <c r="AG60" s="26"/>
      <c r="AH60" s="26"/>
      <c r="AI60" s="26"/>
      <c r="AJ60" s="26"/>
      <c r="AK60" s="26"/>
    </row>
    <row r="61" spans="1:42" ht="15.75">
      <c r="A61" s="26" t="s">
        <v>802</v>
      </c>
      <c r="B61" s="26" t="s">
        <v>803</v>
      </c>
      <c r="C61" s="121" t="s">
        <v>804</v>
      </c>
      <c r="D61" s="64">
        <v>250000</v>
      </c>
      <c r="E61" s="479">
        <v>10000</v>
      </c>
      <c r="F61" s="451">
        <f>Master!AM61</f>
        <v>10000</v>
      </c>
      <c r="G61" s="492">
        <f>Master!AN61</f>
        <v>240000</v>
      </c>
      <c r="H61" s="446">
        <v>35715</v>
      </c>
      <c r="I61" s="493">
        <f t="shared" si="0"/>
        <v>25715</v>
      </c>
      <c r="J61" s="279"/>
      <c r="K61" s="279"/>
      <c r="L61" s="279"/>
      <c r="M61" s="279"/>
      <c r="N61" s="279"/>
      <c r="O61" s="280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174"/>
      <c r="AM61" s="174"/>
      <c r="AN61" s="174"/>
      <c r="AO61" s="174"/>
      <c r="AP61" s="174"/>
    </row>
    <row r="62" spans="1:42" ht="15.75">
      <c r="A62" s="26" t="s">
        <v>806</v>
      </c>
      <c r="B62" s="26" t="s">
        <v>807</v>
      </c>
      <c r="C62" s="121" t="s">
        <v>808</v>
      </c>
      <c r="D62" s="64">
        <v>250000</v>
      </c>
      <c r="E62" s="479"/>
      <c r="F62" s="451">
        <f>Master!AM62</f>
        <v>0</v>
      </c>
      <c r="G62" s="492">
        <f>Master!AN62</f>
        <v>250000</v>
      </c>
      <c r="H62" s="446">
        <v>35715</v>
      </c>
      <c r="I62" s="493">
        <f t="shared" si="0"/>
        <v>35715</v>
      </c>
      <c r="J62" s="26"/>
      <c r="K62" s="26"/>
      <c r="L62" s="26"/>
      <c r="M62" s="26"/>
      <c r="N62" s="26"/>
      <c r="O62" s="40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8"/>
      <c r="AM62" s="28"/>
      <c r="AN62" s="28"/>
      <c r="AO62" s="28"/>
      <c r="AP62" s="28"/>
    </row>
    <row r="63" spans="1:40" s="28" customFormat="1" ht="15.75">
      <c r="A63" s="26" t="s">
        <v>812</v>
      </c>
      <c r="B63" s="26" t="s">
        <v>1717</v>
      </c>
      <c r="C63" s="29" t="s">
        <v>813</v>
      </c>
      <c r="D63" s="64">
        <v>250000</v>
      </c>
      <c r="E63" s="476">
        <v>35713</v>
      </c>
      <c r="F63" s="451">
        <f>Master!AM63</f>
        <v>35714</v>
      </c>
      <c r="G63" s="492">
        <f>Master!AN63</f>
        <v>214286</v>
      </c>
      <c r="H63" s="446">
        <v>35715</v>
      </c>
      <c r="I63" s="493">
        <f t="shared" si="0"/>
        <v>1</v>
      </c>
      <c r="J63" s="26"/>
      <c r="K63" s="26"/>
      <c r="L63" s="26"/>
      <c r="M63" s="26"/>
      <c r="N63" s="26"/>
      <c r="O63" s="40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N63" s="367"/>
    </row>
    <row r="64" spans="1:43" ht="15.75">
      <c r="A64" s="26" t="s">
        <v>4287</v>
      </c>
      <c r="B64" s="26" t="s">
        <v>4288</v>
      </c>
      <c r="C64" s="29" t="s">
        <v>4289</v>
      </c>
      <c r="D64" s="64">
        <v>250000</v>
      </c>
      <c r="E64" s="476"/>
      <c r="F64" s="451">
        <f>Master!AM64</f>
        <v>0</v>
      </c>
      <c r="G64" s="492">
        <f>Master!AN64</f>
        <v>250000</v>
      </c>
      <c r="H64" s="446">
        <v>35715</v>
      </c>
      <c r="I64" s="493">
        <f t="shared" si="0"/>
        <v>35715</v>
      </c>
      <c r="J64" s="26"/>
      <c r="K64" s="26"/>
      <c r="L64" s="26"/>
      <c r="M64" s="26"/>
      <c r="N64" s="26"/>
      <c r="O64" s="40"/>
      <c r="P64" s="34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F64" s="166"/>
      <c r="AG64" s="26"/>
      <c r="AH64" s="26"/>
      <c r="AI64" s="26"/>
      <c r="AJ64" s="26"/>
      <c r="AK64" s="26"/>
      <c r="AL64" s="44"/>
      <c r="AM64" s="44"/>
      <c r="AN64" s="44"/>
      <c r="AO64" s="44"/>
      <c r="AP64" s="44"/>
      <c r="AQ64" s="44"/>
    </row>
    <row r="65" spans="1:42" s="28" customFormat="1" ht="15.75">
      <c r="A65" s="26" t="s">
        <v>1379</v>
      </c>
      <c r="B65" s="26" t="s">
        <v>3533</v>
      </c>
      <c r="C65" s="29" t="s">
        <v>1380</v>
      </c>
      <c r="D65" s="64">
        <v>250000</v>
      </c>
      <c r="E65" s="476">
        <v>20000</v>
      </c>
      <c r="F65" s="451">
        <f>Master!AM65</f>
        <v>50000</v>
      </c>
      <c r="G65" s="492">
        <f>Master!AN65</f>
        <v>200000</v>
      </c>
      <c r="H65" s="446">
        <v>35715</v>
      </c>
      <c r="I65" s="493">
        <f t="shared" si="0"/>
        <v>-14285</v>
      </c>
      <c r="J65" s="279"/>
      <c r="K65" s="279"/>
      <c r="L65" s="279"/>
      <c r="M65" s="279"/>
      <c r="N65" s="279"/>
      <c r="O65" s="280"/>
      <c r="P65" s="279"/>
      <c r="Q65" s="279"/>
      <c r="R65" s="279"/>
      <c r="S65" s="279"/>
      <c r="T65" s="279"/>
      <c r="U65" s="279"/>
      <c r="V65" s="279"/>
      <c r="W65" s="280"/>
      <c r="X65" s="279"/>
      <c r="Y65" s="279"/>
      <c r="Z65" s="279"/>
      <c r="AA65" s="279"/>
      <c r="AB65" s="279"/>
      <c r="AC65" s="279"/>
      <c r="AD65" s="279"/>
      <c r="AF65" s="279"/>
      <c r="AG65" s="279"/>
      <c r="AH65" s="279"/>
      <c r="AI65" s="279"/>
      <c r="AJ65" s="279"/>
      <c r="AK65" s="279"/>
      <c r="AL65" s="174"/>
      <c r="AM65" s="174"/>
      <c r="AN65" s="174"/>
      <c r="AO65" s="174"/>
      <c r="AP65" s="174"/>
    </row>
    <row r="66" spans="1:51" ht="15.75">
      <c r="A66" s="53" t="s">
        <v>4303</v>
      </c>
      <c r="B66" s="53" t="s">
        <v>3539</v>
      </c>
      <c r="C66" s="29" t="s">
        <v>4304</v>
      </c>
      <c r="D66" s="198">
        <v>250000</v>
      </c>
      <c r="E66" s="476">
        <v>36000</v>
      </c>
      <c r="F66" s="451">
        <v>0</v>
      </c>
      <c r="G66" s="492">
        <f>Master!AN66</f>
        <v>214000</v>
      </c>
      <c r="H66" s="446">
        <v>35715</v>
      </c>
      <c r="I66" s="493">
        <f t="shared" si="0"/>
        <v>35715</v>
      </c>
      <c r="J66" s="279"/>
      <c r="K66" s="279"/>
      <c r="L66" s="279"/>
      <c r="M66" s="279"/>
      <c r="N66" s="279"/>
      <c r="O66" s="280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152"/>
      <c r="AB66" s="453"/>
      <c r="AC66" s="453"/>
      <c r="AD66" s="453"/>
      <c r="AE66" s="152"/>
      <c r="AF66" s="152"/>
      <c r="AG66" s="151"/>
      <c r="AH66" s="152"/>
      <c r="AI66" s="453"/>
      <c r="AJ66" s="152"/>
      <c r="AK66" s="152"/>
      <c r="AL66" s="453"/>
      <c r="AM66" s="453"/>
      <c r="AN66" s="152"/>
      <c r="AO66" s="152"/>
      <c r="AP66" s="152"/>
      <c r="AQ66" s="28"/>
      <c r="AR66" s="25"/>
      <c r="AS66" s="25"/>
      <c r="AT66" s="25"/>
      <c r="AU66" s="25"/>
      <c r="AV66" s="25"/>
      <c r="AW66" s="25"/>
      <c r="AX66" s="25"/>
      <c r="AY66" s="25"/>
    </row>
    <row r="67" spans="1:40" s="28" customFormat="1" ht="15.75">
      <c r="A67" s="26" t="s">
        <v>814</v>
      </c>
      <c r="B67" s="26" t="s">
        <v>1717</v>
      </c>
      <c r="C67" s="29" t="s">
        <v>815</v>
      </c>
      <c r="D67" s="198">
        <v>250000</v>
      </c>
      <c r="E67" s="476"/>
      <c r="F67" s="451">
        <f>Master!AM67</f>
        <v>0</v>
      </c>
      <c r="G67" s="492">
        <f>Master!AN67</f>
        <v>250000</v>
      </c>
      <c r="H67" s="446">
        <v>35715</v>
      </c>
      <c r="I67" s="493">
        <f t="shared" si="0"/>
        <v>35715</v>
      </c>
      <c r="J67" s="26"/>
      <c r="K67" s="26"/>
      <c r="L67" s="26"/>
      <c r="M67" s="26"/>
      <c r="N67" s="26"/>
      <c r="O67" s="40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N67" s="150"/>
    </row>
    <row r="68" spans="1:37" s="28" customFormat="1" ht="15.75">
      <c r="A68" s="26" t="s">
        <v>1819</v>
      </c>
      <c r="B68" s="26" t="s">
        <v>1820</v>
      </c>
      <c r="C68" s="29" t="s">
        <v>1821</v>
      </c>
      <c r="D68" s="64">
        <v>250000</v>
      </c>
      <c r="E68" s="476"/>
      <c r="F68" s="451">
        <f>Master!AM68</f>
        <v>0</v>
      </c>
      <c r="G68" s="492">
        <f>Master!AN68</f>
        <v>250000</v>
      </c>
      <c r="H68" s="446">
        <v>35715</v>
      </c>
      <c r="I68" s="493">
        <f t="shared" si="0"/>
        <v>35715</v>
      </c>
      <c r="J68" s="279"/>
      <c r="K68" s="279"/>
      <c r="L68" s="26"/>
      <c r="M68" s="26"/>
      <c r="N68" s="26"/>
      <c r="O68" s="40"/>
      <c r="P68" s="281"/>
      <c r="Q68" s="26"/>
      <c r="R68" s="279"/>
      <c r="S68" s="279"/>
      <c r="T68" s="279"/>
      <c r="U68" s="279"/>
      <c r="V68" s="279"/>
      <c r="W68" s="279"/>
      <c r="X68" s="279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</row>
    <row r="69" spans="1:37" s="28" customFormat="1" ht="15.75">
      <c r="A69" s="26" t="s">
        <v>4314</v>
      </c>
      <c r="B69" s="26" t="s">
        <v>4315</v>
      </c>
      <c r="C69" s="29" t="s">
        <v>4316</v>
      </c>
      <c r="D69" s="64">
        <v>250000</v>
      </c>
      <c r="E69" s="476"/>
      <c r="F69" s="451">
        <f>Master!AM69</f>
        <v>0</v>
      </c>
      <c r="G69" s="492">
        <f>Master!AN69</f>
        <v>250000</v>
      </c>
      <c r="H69" s="446">
        <v>35715</v>
      </c>
      <c r="I69" s="493">
        <f aca="true" t="shared" si="1" ref="I69:I132">SUM(H69)-F69</f>
        <v>35715</v>
      </c>
      <c r="J69" s="26"/>
      <c r="K69" s="26"/>
      <c r="L69" s="26"/>
      <c r="M69" s="26"/>
      <c r="N69" s="26"/>
      <c r="O69" s="40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F69" s="26"/>
      <c r="AG69" s="26"/>
      <c r="AH69" s="26"/>
      <c r="AI69" s="26"/>
      <c r="AJ69" s="26"/>
      <c r="AK69" s="26"/>
    </row>
    <row r="70" spans="1:40" s="28" customFormat="1" ht="15.75">
      <c r="A70" s="26" t="s">
        <v>2525</v>
      </c>
      <c r="B70" s="26" t="s">
        <v>2526</v>
      </c>
      <c r="C70" s="29" t="s">
        <v>2527</v>
      </c>
      <c r="D70" s="198">
        <v>250000</v>
      </c>
      <c r="E70" s="476"/>
      <c r="F70" s="451">
        <f>Master!AM70</f>
        <v>0</v>
      </c>
      <c r="G70" s="492">
        <f>Master!AN70</f>
        <v>250000</v>
      </c>
      <c r="H70" s="446">
        <v>35715</v>
      </c>
      <c r="I70" s="493">
        <f t="shared" si="1"/>
        <v>35715</v>
      </c>
      <c r="J70" s="26"/>
      <c r="K70" s="26"/>
      <c r="L70" s="26"/>
      <c r="M70" s="26"/>
      <c r="N70" s="26"/>
      <c r="O70" s="40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F70" s="26"/>
      <c r="AG70" s="26"/>
      <c r="AH70" s="26"/>
      <c r="AI70" s="26"/>
      <c r="AJ70" s="26"/>
      <c r="AK70" s="26"/>
      <c r="AN70" s="455"/>
    </row>
    <row r="71" spans="1:42" s="28" customFormat="1" ht="15.75">
      <c r="A71" s="26" t="s">
        <v>2528</v>
      </c>
      <c r="B71" s="26" t="s">
        <v>2529</v>
      </c>
      <c r="C71" s="29" t="s">
        <v>91</v>
      </c>
      <c r="D71" s="198">
        <v>250000</v>
      </c>
      <c r="E71" s="476"/>
      <c r="F71" s="451">
        <f>Master!AM71</f>
        <v>0</v>
      </c>
      <c r="G71" s="492">
        <f>Master!AN71</f>
        <v>250000</v>
      </c>
      <c r="H71" s="446">
        <v>35715</v>
      </c>
      <c r="I71" s="493">
        <f t="shared" si="1"/>
        <v>35715</v>
      </c>
      <c r="J71" s="279"/>
      <c r="L71" s="279"/>
      <c r="M71" s="279"/>
      <c r="N71" s="279"/>
      <c r="O71" s="280"/>
      <c r="P71" s="279"/>
      <c r="Q71" s="279"/>
      <c r="R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166"/>
      <c r="AE71" s="166"/>
      <c r="AF71" s="279"/>
      <c r="AG71" s="279"/>
      <c r="AH71" s="174"/>
      <c r="AI71" s="174"/>
      <c r="AJ71" s="174"/>
      <c r="AK71" s="174"/>
      <c r="AL71" s="174"/>
      <c r="AM71" s="174"/>
      <c r="AN71" s="174"/>
      <c r="AO71" s="174"/>
      <c r="AP71" s="174"/>
    </row>
    <row r="72" spans="1:40" s="28" customFormat="1" ht="15.75">
      <c r="A72" s="26" t="s">
        <v>1220</v>
      </c>
      <c r="B72" s="26" t="s">
        <v>1221</v>
      </c>
      <c r="C72" s="29" t="s">
        <v>1222</v>
      </c>
      <c r="D72" s="64">
        <v>250000</v>
      </c>
      <c r="E72" s="476"/>
      <c r="F72" s="451">
        <f>Master!AM72</f>
        <v>0</v>
      </c>
      <c r="G72" s="492">
        <f>Master!AN72</f>
        <v>250000</v>
      </c>
      <c r="H72" s="446">
        <v>35715</v>
      </c>
      <c r="I72" s="493">
        <f t="shared" si="1"/>
        <v>35715</v>
      </c>
      <c r="J72" s="26"/>
      <c r="K72" s="26"/>
      <c r="L72" s="26"/>
      <c r="M72" s="26"/>
      <c r="N72" s="26"/>
      <c r="O72" s="40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F72" s="150"/>
      <c r="AG72" s="26"/>
      <c r="AH72" s="26"/>
      <c r="AI72" s="26"/>
      <c r="AJ72" s="26"/>
      <c r="AK72" s="26"/>
      <c r="AN72" s="150"/>
    </row>
    <row r="73" spans="1:42" s="28" customFormat="1" ht="15.75">
      <c r="A73" s="26" t="s">
        <v>816</v>
      </c>
      <c r="B73" s="26" t="s">
        <v>817</v>
      </c>
      <c r="C73" s="29" t="s">
        <v>818</v>
      </c>
      <c r="D73" s="198">
        <v>250000</v>
      </c>
      <c r="E73" s="476"/>
      <c r="F73" s="451">
        <f>Master!AM73</f>
        <v>0</v>
      </c>
      <c r="G73" s="492">
        <f>Master!AN73</f>
        <v>250000</v>
      </c>
      <c r="H73" s="446">
        <v>35715</v>
      </c>
      <c r="I73" s="493">
        <f t="shared" si="1"/>
        <v>35715</v>
      </c>
      <c r="J73" s="279"/>
      <c r="K73" s="279"/>
      <c r="L73" s="26"/>
      <c r="M73" s="26"/>
      <c r="N73" s="26"/>
      <c r="O73" s="40"/>
      <c r="P73" s="26"/>
      <c r="Q73" s="26"/>
      <c r="R73" s="26"/>
      <c r="S73" s="26"/>
      <c r="T73" s="453"/>
      <c r="U73" s="453"/>
      <c r="V73" s="453"/>
      <c r="W73" s="453"/>
      <c r="X73" s="453"/>
      <c r="Y73" s="152"/>
      <c r="Z73" s="152"/>
      <c r="AA73" s="152"/>
      <c r="AB73" s="151"/>
      <c r="AC73" s="151"/>
      <c r="AD73" s="453"/>
      <c r="AE73" s="307"/>
      <c r="AF73" s="454"/>
      <c r="AG73" s="151"/>
      <c r="AH73" s="453"/>
      <c r="AI73" s="453"/>
      <c r="AJ73" s="307"/>
      <c r="AK73" s="453"/>
      <c r="AL73" s="453"/>
      <c r="AM73" s="453"/>
      <c r="AN73" s="453"/>
      <c r="AO73" s="453"/>
      <c r="AP73" s="453"/>
    </row>
    <row r="74" spans="1:37" s="28" customFormat="1" ht="15.75">
      <c r="A74" s="26" t="s">
        <v>92</v>
      </c>
      <c r="B74" s="26" t="s">
        <v>2526</v>
      </c>
      <c r="C74" s="29" t="s">
        <v>93</v>
      </c>
      <c r="D74" s="64">
        <v>250000</v>
      </c>
      <c r="E74" s="476"/>
      <c r="F74" s="451">
        <f>Master!AM74</f>
        <v>0</v>
      </c>
      <c r="G74" s="492">
        <f>Master!AN74</f>
        <v>250000</v>
      </c>
      <c r="H74" s="446">
        <v>35715</v>
      </c>
      <c r="I74" s="493">
        <f t="shared" si="1"/>
        <v>35715</v>
      </c>
      <c r="J74" s="26"/>
      <c r="K74" s="26"/>
      <c r="L74" s="26"/>
      <c r="M74" s="26"/>
      <c r="N74" s="26"/>
      <c r="O74" s="40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F74" s="65"/>
      <c r="AG74" s="26"/>
      <c r="AH74" s="26"/>
      <c r="AI74" s="26"/>
      <c r="AJ74" s="26"/>
      <c r="AK74" s="26"/>
    </row>
    <row r="75" spans="3:43" ht="15.75">
      <c r="C75" s="29"/>
      <c r="D75" s="64"/>
      <c r="E75" s="476"/>
      <c r="F75" s="451">
        <f>Master!AM75</f>
        <v>0</v>
      </c>
      <c r="G75" s="492">
        <f>Master!AN75</f>
        <v>0</v>
      </c>
      <c r="H75" s="446"/>
      <c r="I75" s="493">
        <f t="shared" si="1"/>
        <v>0</v>
      </c>
      <c r="J75" s="26"/>
      <c r="K75" s="26"/>
      <c r="L75" s="26"/>
      <c r="M75" s="26"/>
      <c r="N75" s="26"/>
      <c r="O75" s="40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Q75" s="44"/>
    </row>
    <row r="76" spans="3:43" ht="15.75">
      <c r="C76" s="27" t="s">
        <v>4278</v>
      </c>
      <c r="D76" s="64"/>
      <c r="E76" s="475"/>
      <c r="F76" s="451">
        <f>Master!AM76</f>
        <v>0</v>
      </c>
      <c r="G76" s="492">
        <f>Master!AN76</f>
        <v>0</v>
      </c>
      <c r="H76" s="446"/>
      <c r="I76" s="493">
        <f t="shared" si="1"/>
        <v>0</v>
      </c>
      <c r="J76" s="26"/>
      <c r="K76" s="26"/>
      <c r="L76" s="26"/>
      <c r="M76" s="26"/>
      <c r="N76" s="26"/>
      <c r="O76" s="40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Q76" s="44"/>
    </row>
    <row r="77" spans="1:37" s="28" customFormat="1" ht="15.75">
      <c r="A77" s="26" t="s">
        <v>2117</v>
      </c>
      <c r="B77" s="26" t="s">
        <v>2118</v>
      </c>
      <c r="C77" s="29" t="s">
        <v>2119</v>
      </c>
      <c r="D77" s="198">
        <v>200000</v>
      </c>
      <c r="E77" s="476"/>
      <c r="F77" s="451">
        <f>Master!AM77</f>
        <v>0</v>
      </c>
      <c r="G77" s="492">
        <f>Master!AN77</f>
        <v>200000</v>
      </c>
      <c r="H77" s="446">
        <v>28575</v>
      </c>
      <c r="I77" s="493">
        <f t="shared" si="1"/>
        <v>28575</v>
      </c>
      <c r="J77" s="26"/>
      <c r="K77" s="26"/>
      <c r="L77" s="26"/>
      <c r="M77" s="26"/>
      <c r="N77" s="26"/>
      <c r="O77" s="40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166"/>
      <c r="AF77" s="166"/>
      <c r="AG77" s="26"/>
      <c r="AH77" s="26"/>
      <c r="AI77" s="26"/>
      <c r="AJ77" s="26"/>
      <c r="AK77" s="26"/>
    </row>
    <row r="78" spans="1:37" s="28" customFormat="1" ht="15.75">
      <c r="A78" s="26" t="s">
        <v>3290</v>
      </c>
      <c r="B78" s="26" t="s">
        <v>4291</v>
      </c>
      <c r="C78" s="29" t="s">
        <v>3291</v>
      </c>
      <c r="D78" s="198">
        <v>200000</v>
      </c>
      <c r="E78" s="476"/>
      <c r="F78" s="451">
        <f>Master!AM78</f>
        <v>0</v>
      </c>
      <c r="G78" s="492">
        <f>Master!AN78</f>
        <v>200000</v>
      </c>
      <c r="H78" s="446">
        <v>28575</v>
      </c>
      <c r="I78" s="493">
        <f t="shared" si="1"/>
        <v>28575</v>
      </c>
      <c r="J78" s="26"/>
      <c r="K78" s="26"/>
      <c r="L78" s="26"/>
      <c r="M78" s="26"/>
      <c r="N78" s="26"/>
      <c r="O78" s="40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166"/>
      <c r="AF78" s="166"/>
      <c r="AG78" s="26"/>
      <c r="AH78" s="26"/>
      <c r="AI78" s="26"/>
      <c r="AJ78" s="26"/>
      <c r="AK78" s="26"/>
    </row>
    <row r="79" spans="1:43" ht="15.75">
      <c r="A79" s="26" t="s">
        <v>3266</v>
      </c>
      <c r="B79" s="26" t="s">
        <v>3267</v>
      </c>
      <c r="C79" s="122" t="s">
        <v>3268</v>
      </c>
      <c r="D79" s="64">
        <v>200000</v>
      </c>
      <c r="E79" s="483">
        <v>25000</v>
      </c>
      <c r="F79" s="451">
        <f>Master!AM79</f>
        <v>25000</v>
      </c>
      <c r="G79" s="492">
        <f>Master!AN79</f>
        <v>175000</v>
      </c>
      <c r="H79" s="446">
        <v>28575</v>
      </c>
      <c r="I79" s="493">
        <f t="shared" si="1"/>
        <v>3575</v>
      </c>
      <c r="J79" s="279"/>
      <c r="K79" s="279"/>
      <c r="L79" s="279"/>
      <c r="M79" s="279"/>
      <c r="N79" s="279"/>
      <c r="O79" s="280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F79" s="289"/>
      <c r="AG79" s="279"/>
      <c r="AH79" s="279"/>
      <c r="AI79" s="279"/>
      <c r="AJ79" s="279"/>
      <c r="AK79" s="279"/>
      <c r="AL79" s="174"/>
      <c r="AM79" s="174"/>
      <c r="AN79" s="174"/>
      <c r="AO79" s="174"/>
      <c r="AP79" s="174"/>
      <c r="AQ79" s="44"/>
    </row>
    <row r="80" spans="1:43" ht="15.75">
      <c r="A80" s="26" t="s">
        <v>4279</v>
      </c>
      <c r="B80" s="26" t="s">
        <v>4280</v>
      </c>
      <c r="C80" s="122" t="s">
        <v>4281</v>
      </c>
      <c r="D80" s="198">
        <v>200000</v>
      </c>
      <c r="E80" s="483">
        <v>100000</v>
      </c>
      <c r="F80" s="451">
        <f>Master!AM80</f>
        <v>100000</v>
      </c>
      <c r="G80" s="492">
        <f>Master!AN80</f>
        <v>100000</v>
      </c>
      <c r="H80" s="446">
        <v>28575</v>
      </c>
      <c r="I80" s="493">
        <f t="shared" si="1"/>
        <v>-71425</v>
      </c>
      <c r="J80" s="26"/>
      <c r="K80" s="26"/>
      <c r="L80" s="26"/>
      <c r="M80" s="26"/>
      <c r="N80" s="26"/>
      <c r="O80" s="40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F80" s="166"/>
      <c r="AG80" s="26"/>
      <c r="AH80" s="26"/>
      <c r="AI80" s="26"/>
      <c r="AJ80" s="26"/>
      <c r="AK80" s="26"/>
      <c r="AN80" s="150"/>
      <c r="AQ80" s="44"/>
    </row>
    <row r="81" spans="1:43" ht="15.75">
      <c r="A81" s="26" t="s">
        <v>1338</v>
      </c>
      <c r="B81" s="26" t="s">
        <v>1339</v>
      </c>
      <c r="C81" s="122" t="s">
        <v>1340</v>
      </c>
      <c r="D81" s="64">
        <v>200000</v>
      </c>
      <c r="E81" s="483"/>
      <c r="F81" s="451">
        <f>Master!AM81</f>
        <v>0</v>
      </c>
      <c r="G81" s="492">
        <f>Master!AN81</f>
        <v>200000</v>
      </c>
      <c r="H81" s="446">
        <v>28575</v>
      </c>
      <c r="I81" s="493">
        <f t="shared" si="1"/>
        <v>28575</v>
      </c>
      <c r="J81" s="279"/>
      <c r="K81" s="279"/>
      <c r="L81" s="279"/>
      <c r="M81" s="279"/>
      <c r="N81" s="279"/>
      <c r="O81" s="280"/>
      <c r="P81" s="281"/>
      <c r="Q81" s="279"/>
      <c r="R81" s="279"/>
      <c r="S81" s="279"/>
      <c r="T81" s="279"/>
      <c r="U81" s="279"/>
      <c r="V81" s="279"/>
      <c r="W81" s="280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174"/>
      <c r="AM81" s="174"/>
      <c r="AN81" s="174"/>
      <c r="AO81" s="174"/>
      <c r="AP81" s="174"/>
      <c r="AQ81" s="44"/>
    </row>
    <row r="82" spans="1:43" ht="15.75">
      <c r="A82" s="26" t="s">
        <v>1161</v>
      </c>
      <c r="B82" s="26" t="s">
        <v>1162</v>
      </c>
      <c r="C82" s="29" t="s">
        <v>1656</v>
      </c>
      <c r="D82" s="64">
        <v>200000</v>
      </c>
      <c r="E82" s="476">
        <v>48500</v>
      </c>
      <c r="F82" s="451">
        <f>Master!AM82</f>
        <v>150000</v>
      </c>
      <c r="G82" s="492">
        <f>Master!AN82</f>
        <v>50000</v>
      </c>
      <c r="H82" s="446">
        <v>28575</v>
      </c>
      <c r="I82" s="493">
        <f t="shared" si="1"/>
        <v>-121425</v>
      </c>
      <c r="J82" s="279"/>
      <c r="K82" s="279"/>
      <c r="L82" s="26"/>
      <c r="M82" s="26"/>
      <c r="N82" s="26"/>
      <c r="O82" s="40"/>
      <c r="P82" s="279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F82" s="166"/>
      <c r="AG82" s="26"/>
      <c r="AH82" s="26"/>
      <c r="AI82" s="26"/>
      <c r="AJ82" s="26"/>
      <c r="AK82" s="26"/>
      <c r="AL82" s="56"/>
      <c r="AM82" s="56"/>
      <c r="AN82" s="56"/>
      <c r="AO82" s="56"/>
      <c r="AP82" s="56"/>
      <c r="AQ82" s="44"/>
    </row>
    <row r="83" spans="1:43" ht="15.75">
      <c r="A83" s="26" t="s">
        <v>2199</v>
      </c>
      <c r="B83" s="26" t="s">
        <v>3516</v>
      </c>
      <c r="C83" s="29" t="s">
        <v>2200</v>
      </c>
      <c r="D83" s="64">
        <v>200000</v>
      </c>
      <c r="E83" s="476"/>
      <c r="F83" s="451">
        <f>Master!AM83</f>
        <v>0</v>
      </c>
      <c r="G83" s="492">
        <f>Master!AN83</f>
        <v>200000</v>
      </c>
      <c r="H83" s="446">
        <v>28575</v>
      </c>
      <c r="I83" s="493">
        <f t="shared" si="1"/>
        <v>28575</v>
      </c>
      <c r="J83" s="279"/>
      <c r="K83" s="279"/>
      <c r="L83" s="279"/>
      <c r="M83" s="279"/>
      <c r="N83" s="279"/>
      <c r="O83" s="280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F83" s="166"/>
      <c r="AG83" s="365"/>
      <c r="AH83" s="365"/>
      <c r="AI83" s="365"/>
      <c r="AJ83" s="365"/>
      <c r="AK83" s="365"/>
      <c r="AL83" s="174"/>
      <c r="AM83" s="174"/>
      <c r="AN83" s="174"/>
      <c r="AO83" s="174"/>
      <c r="AP83" s="174"/>
      <c r="AQ83" s="44"/>
    </row>
    <row r="84" spans="1:40" s="28" customFormat="1" ht="15.75">
      <c r="A84" s="26" t="s">
        <v>4290</v>
      </c>
      <c r="B84" s="26" t="s">
        <v>4291</v>
      </c>
      <c r="C84" s="29" t="s">
        <v>1444</v>
      </c>
      <c r="D84" s="198">
        <v>200000</v>
      </c>
      <c r="E84" s="476"/>
      <c r="F84" s="451">
        <f>Master!AM84</f>
        <v>0</v>
      </c>
      <c r="G84" s="492">
        <f>Master!AN84</f>
        <v>200000</v>
      </c>
      <c r="H84" s="446">
        <v>28575</v>
      </c>
      <c r="I84" s="493">
        <f t="shared" si="1"/>
        <v>28575</v>
      </c>
      <c r="J84" s="26"/>
      <c r="K84" s="26"/>
      <c r="L84" s="26"/>
      <c r="M84" s="26"/>
      <c r="N84" s="26"/>
      <c r="O84" s="40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F84" s="166"/>
      <c r="AG84" s="26"/>
      <c r="AH84" s="26"/>
      <c r="AI84" s="26"/>
      <c r="AJ84" s="26"/>
      <c r="AK84" s="26"/>
      <c r="AN84" s="455"/>
    </row>
    <row r="85" spans="1:43" ht="15.75">
      <c r="A85" s="26" t="s">
        <v>646</v>
      </c>
      <c r="B85" s="26" t="s">
        <v>647</v>
      </c>
      <c r="C85" s="29" t="s">
        <v>648</v>
      </c>
      <c r="D85" s="64">
        <v>200000</v>
      </c>
      <c r="E85" s="476"/>
      <c r="F85" s="451">
        <f>Master!AM85</f>
        <v>0</v>
      </c>
      <c r="G85" s="492">
        <f>Master!AN85</f>
        <v>200000</v>
      </c>
      <c r="H85" s="446">
        <v>28575</v>
      </c>
      <c r="I85" s="493">
        <f t="shared" si="1"/>
        <v>28575</v>
      </c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351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50"/>
      <c r="AO85" s="174"/>
      <c r="AP85" s="174"/>
      <c r="AQ85" s="44"/>
    </row>
    <row r="86" spans="1:43" ht="15.75">
      <c r="A86" s="26" t="s">
        <v>3286</v>
      </c>
      <c r="B86" s="26" t="s">
        <v>1447</v>
      </c>
      <c r="C86" s="29" t="s">
        <v>1695</v>
      </c>
      <c r="D86" s="64">
        <v>200000</v>
      </c>
      <c r="E86" s="476">
        <v>100000</v>
      </c>
      <c r="F86" s="451">
        <f>Master!AM86</f>
        <v>100000</v>
      </c>
      <c r="G86" s="492">
        <f>Master!AN86</f>
        <v>100000</v>
      </c>
      <c r="H86" s="446">
        <v>28575</v>
      </c>
      <c r="I86" s="493">
        <f t="shared" si="1"/>
        <v>-71425</v>
      </c>
      <c r="J86" s="26"/>
      <c r="K86" s="26"/>
      <c r="L86" s="26"/>
      <c r="M86" s="26"/>
      <c r="N86" s="26"/>
      <c r="O86" s="40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F86" s="166"/>
      <c r="AG86" s="26"/>
      <c r="AH86" s="26"/>
      <c r="AI86" s="26"/>
      <c r="AJ86" s="26"/>
      <c r="AK86" s="26"/>
      <c r="AL86" s="44"/>
      <c r="AM86" s="44"/>
      <c r="AN86" s="150"/>
      <c r="AO86" s="44"/>
      <c r="AP86" s="44"/>
      <c r="AQ86" s="44"/>
    </row>
    <row r="87" spans="1:43" ht="15.75">
      <c r="A87" s="26" t="s">
        <v>1734</v>
      </c>
      <c r="B87" s="26" t="s">
        <v>1735</v>
      </c>
      <c r="C87" s="29" t="s">
        <v>1736</v>
      </c>
      <c r="D87" s="198">
        <v>200000</v>
      </c>
      <c r="E87" s="476"/>
      <c r="F87" s="451">
        <f>Master!AM87</f>
        <v>0</v>
      </c>
      <c r="G87" s="492">
        <f>Master!AN87</f>
        <v>200000</v>
      </c>
      <c r="H87" s="446">
        <v>28575</v>
      </c>
      <c r="I87" s="493">
        <f t="shared" si="1"/>
        <v>28575</v>
      </c>
      <c r="J87" s="279"/>
      <c r="K87" s="279"/>
      <c r="L87" s="279"/>
      <c r="M87" s="279"/>
      <c r="N87" s="279"/>
      <c r="O87" s="280"/>
      <c r="P87" s="281"/>
      <c r="Q87" s="279"/>
      <c r="R87" s="279"/>
      <c r="S87" s="279"/>
      <c r="T87" s="279"/>
      <c r="U87" s="279"/>
      <c r="V87" s="279"/>
      <c r="W87" s="280"/>
      <c r="X87" s="279"/>
      <c r="Y87" s="279"/>
      <c r="Z87" s="279"/>
      <c r="AA87" s="279"/>
      <c r="AB87" s="279"/>
      <c r="AC87" s="279"/>
      <c r="AD87" s="279"/>
      <c r="AE87" s="166"/>
      <c r="AF87" s="166"/>
      <c r="AG87" s="279"/>
      <c r="AH87" s="279"/>
      <c r="AI87" s="279"/>
      <c r="AJ87" s="279"/>
      <c r="AK87" s="279"/>
      <c r="AL87" s="97"/>
      <c r="AM87" s="97"/>
      <c r="AN87" s="150"/>
      <c r="AO87" s="97"/>
      <c r="AP87" s="97"/>
      <c r="AQ87" s="44"/>
    </row>
    <row r="88" spans="1:40" s="28" customFormat="1" ht="15.75">
      <c r="A88" s="26"/>
      <c r="B88" s="26"/>
      <c r="C88" s="26"/>
      <c r="D88" s="64"/>
      <c r="E88" s="478"/>
      <c r="F88" s="451">
        <f>Master!AM88</f>
        <v>0</v>
      </c>
      <c r="G88" s="492">
        <f>Master!AN88</f>
        <v>0</v>
      </c>
      <c r="H88" s="446"/>
      <c r="I88" s="493">
        <f t="shared" si="1"/>
        <v>0</v>
      </c>
      <c r="J88" s="26"/>
      <c r="K88" s="26"/>
      <c r="L88" s="26"/>
      <c r="M88" s="26"/>
      <c r="N88" s="26"/>
      <c r="O88" s="40"/>
      <c r="P88" s="26"/>
      <c r="Q88" s="26"/>
      <c r="R88" s="26"/>
      <c r="S88" s="26"/>
      <c r="T88" s="26"/>
      <c r="U88" s="26"/>
      <c r="V88" s="26"/>
      <c r="W88" s="40"/>
      <c r="X88" s="26"/>
      <c r="Y88" s="26"/>
      <c r="Z88" s="26"/>
      <c r="AA88" s="26"/>
      <c r="AB88" s="26"/>
      <c r="AC88" s="26"/>
      <c r="AD88" s="26"/>
      <c r="AE88" s="54"/>
      <c r="AF88" s="54"/>
      <c r="AG88" s="26"/>
      <c r="AH88" s="26"/>
      <c r="AI88" s="26"/>
      <c r="AJ88" s="26"/>
      <c r="AK88" s="26"/>
      <c r="AN88" s="55"/>
    </row>
    <row r="89" spans="3:43" ht="15.75">
      <c r="C89" s="27" t="s">
        <v>2918</v>
      </c>
      <c r="D89" s="64"/>
      <c r="E89" s="475"/>
      <c r="F89" s="451">
        <f>Master!AM89</f>
        <v>0</v>
      </c>
      <c r="G89" s="492">
        <f>Master!AN89</f>
        <v>0</v>
      </c>
      <c r="H89" s="446"/>
      <c r="I89" s="493">
        <f t="shared" si="1"/>
        <v>0</v>
      </c>
      <c r="J89" s="26"/>
      <c r="K89" s="26"/>
      <c r="L89" s="26"/>
      <c r="M89" s="26"/>
      <c r="N89" s="26"/>
      <c r="O89" s="40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Q89" s="44"/>
    </row>
    <row r="90" spans="1:37" s="28" customFormat="1" ht="15.75">
      <c r="A90" s="26" t="s">
        <v>1738</v>
      </c>
      <c r="B90" s="26" t="s">
        <v>1739</v>
      </c>
      <c r="C90" s="29" t="s">
        <v>1740</v>
      </c>
      <c r="D90" s="198">
        <v>200000</v>
      </c>
      <c r="E90" s="476">
        <v>30000</v>
      </c>
      <c r="F90" s="451">
        <f>Master!AM90</f>
        <v>30000</v>
      </c>
      <c r="G90" s="492">
        <f>Master!AN90</f>
        <v>170000</v>
      </c>
      <c r="H90" s="446">
        <v>28575</v>
      </c>
      <c r="I90" s="493">
        <f t="shared" si="1"/>
        <v>-1425</v>
      </c>
      <c r="J90" s="26"/>
      <c r="K90" s="26"/>
      <c r="L90" s="26"/>
      <c r="M90" s="26"/>
      <c r="N90" s="26"/>
      <c r="O90" s="40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166"/>
      <c r="AF90" s="166"/>
      <c r="AG90" s="26"/>
      <c r="AH90" s="26"/>
      <c r="AI90" s="26"/>
      <c r="AJ90" s="26"/>
      <c r="AK90" s="26"/>
    </row>
    <row r="91" spans="1:42" s="28" customFormat="1" ht="15.75">
      <c r="A91" s="26" t="s">
        <v>1742</v>
      </c>
      <c r="B91" s="26" t="s">
        <v>1743</v>
      </c>
      <c r="C91" s="29" t="s">
        <v>1744</v>
      </c>
      <c r="D91" s="64">
        <v>200000</v>
      </c>
      <c r="E91" s="476"/>
      <c r="F91" s="451">
        <f>Master!AM91</f>
        <v>0</v>
      </c>
      <c r="G91" s="492">
        <f>Master!AN91</f>
        <v>200000</v>
      </c>
      <c r="H91" s="446">
        <v>28575</v>
      </c>
      <c r="I91" s="493">
        <f t="shared" si="1"/>
        <v>28575</v>
      </c>
      <c r="J91" s="279"/>
      <c r="K91" s="279"/>
      <c r="L91" s="279"/>
      <c r="M91" s="279"/>
      <c r="N91" s="279"/>
      <c r="O91" s="280"/>
      <c r="P91" s="279"/>
      <c r="Q91" s="279"/>
      <c r="R91" s="279"/>
      <c r="S91" s="279"/>
      <c r="T91" s="279"/>
      <c r="U91" s="279"/>
      <c r="V91" s="279"/>
      <c r="W91" s="280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174"/>
      <c r="AM91" s="174"/>
      <c r="AN91" s="150"/>
      <c r="AO91" s="174"/>
      <c r="AP91" s="174"/>
    </row>
    <row r="92" spans="1:42" s="28" customFormat="1" ht="15.75">
      <c r="A92" s="26" t="s">
        <v>1745</v>
      </c>
      <c r="B92" s="26" t="s">
        <v>1746</v>
      </c>
      <c r="C92" s="29" t="s">
        <v>1747</v>
      </c>
      <c r="D92" s="198">
        <v>200000</v>
      </c>
      <c r="E92" s="476"/>
      <c r="F92" s="451">
        <f>Master!AM92</f>
        <v>0</v>
      </c>
      <c r="G92" s="492">
        <f>Master!AN92</f>
        <v>200000</v>
      </c>
      <c r="H92" s="446">
        <v>28575</v>
      </c>
      <c r="I92" s="493">
        <f t="shared" si="1"/>
        <v>28575</v>
      </c>
      <c r="J92" s="152"/>
      <c r="K92" s="152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152"/>
      <c r="Z92" s="152"/>
      <c r="AA92" s="152"/>
      <c r="AB92" s="151"/>
      <c r="AC92" s="151"/>
      <c r="AD92" s="151"/>
      <c r="AE92" s="152"/>
      <c r="AF92" s="307"/>
      <c r="AG92" s="152"/>
      <c r="AH92" s="151"/>
      <c r="AI92" s="453"/>
      <c r="AJ92" s="152"/>
      <c r="AK92" s="453"/>
      <c r="AL92" s="151"/>
      <c r="AM92" s="151"/>
      <c r="AN92" s="454"/>
      <c r="AO92" s="453"/>
      <c r="AP92" s="453"/>
    </row>
    <row r="93" spans="1:37" s="28" customFormat="1" ht="15.75">
      <c r="A93" s="26" t="s">
        <v>1750</v>
      </c>
      <c r="B93" s="26" t="s">
        <v>1751</v>
      </c>
      <c r="C93" s="29" t="s">
        <v>1752</v>
      </c>
      <c r="D93" s="198">
        <v>200000</v>
      </c>
      <c r="E93" s="476">
        <v>28575</v>
      </c>
      <c r="F93" s="451">
        <f>Master!AM93</f>
        <v>28575</v>
      </c>
      <c r="G93" s="492">
        <f>Master!AN93</f>
        <v>171425</v>
      </c>
      <c r="H93" s="446">
        <v>28575</v>
      </c>
      <c r="I93" s="493">
        <f t="shared" si="1"/>
        <v>0</v>
      </c>
      <c r="J93" s="26"/>
      <c r="K93" s="26"/>
      <c r="L93" s="26"/>
      <c r="M93" s="26"/>
      <c r="N93" s="26"/>
      <c r="O93" s="40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F93" s="166"/>
      <c r="AG93" s="26"/>
      <c r="AH93" s="26"/>
      <c r="AI93" s="26"/>
      <c r="AJ93" s="26"/>
      <c r="AK93" s="26"/>
    </row>
    <row r="94" spans="1:51" ht="15.75">
      <c r="A94" s="53" t="s">
        <v>1350</v>
      </c>
      <c r="B94" s="53" t="s">
        <v>1351</v>
      </c>
      <c r="C94" s="29" t="s">
        <v>1352</v>
      </c>
      <c r="D94" s="64">
        <v>200000</v>
      </c>
      <c r="E94" s="476"/>
      <c r="F94" s="451">
        <f>Master!AM94</f>
        <v>28575</v>
      </c>
      <c r="G94" s="492">
        <f>Master!AN94</f>
        <v>171425</v>
      </c>
      <c r="H94" s="446">
        <v>28575</v>
      </c>
      <c r="I94" s="493">
        <f t="shared" si="1"/>
        <v>0</v>
      </c>
      <c r="J94" s="279"/>
      <c r="K94" s="279"/>
      <c r="L94" s="279"/>
      <c r="M94" s="279"/>
      <c r="N94" s="279"/>
      <c r="O94" s="280"/>
      <c r="P94" s="279"/>
      <c r="Q94" s="279"/>
      <c r="R94" s="279"/>
      <c r="S94" s="279"/>
      <c r="T94" s="279"/>
      <c r="U94" s="279"/>
      <c r="V94" s="279"/>
      <c r="W94" s="280"/>
      <c r="X94" s="279"/>
      <c r="Y94" s="279"/>
      <c r="Z94" s="279"/>
      <c r="AA94" s="279"/>
      <c r="AB94" s="279"/>
      <c r="AC94" s="279"/>
      <c r="AD94" s="279"/>
      <c r="AF94" s="166"/>
      <c r="AG94" s="279"/>
      <c r="AH94" s="279"/>
      <c r="AI94" s="279"/>
      <c r="AJ94" s="279"/>
      <c r="AK94" s="279"/>
      <c r="AL94" s="174"/>
      <c r="AM94" s="174"/>
      <c r="AN94" s="174"/>
      <c r="AO94" s="174"/>
      <c r="AP94" s="174"/>
      <c r="AQ94" s="28"/>
      <c r="AR94" s="25"/>
      <c r="AS94" s="25"/>
      <c r="AT94" s="25"/>
      <c r="AU94" s="25"/>
      <c r="AV94" s="25"/>
      <c r="AW94" s="25"/>
      <c r="AX94" s="25"/>
      <c r="AY94" s="25"/>
    </row>
    <row r="95" spans="1:51" ht="15.75">
      <c r="A95" s="53" t="s">
        <v>4179</v>
      </c>
      <c r="B95" s="53" t="s">
        <v>4180</v>
      </c>
      <c r="C95" s="29" t="s">
        <v>4181</v>
      </c>
      <c r="D95" s="64">
        <v>200000</v>
      </c>
      <c r="E95" s="476"/>
      <c r="F95" s="451">
        <f>Master!AM95</f>
        <v>0</v>
      </c>
      <c r="G95" s="492">
        <f>Master!AN95</f>
        <v>200000</v>
      </c>
      <c r="H95" s="446">
        <v>28575</v>
      </c>
      <c r="I95" s="493">
        <f t="shared" si="1"/>
        <v>28575</v>
      </c>
      <c r="J95" s="279"/>
      <c r="K95" s="279"/>
      <c r="L95" s="279"/>
      <c r="M95" s="279"/>
      <c r="N95" s="279"/>
      <c r="O95" s="280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F95" s="289"/>
      <c r="AG95" s="279"/>
      <c r="AH95" s="279"/>
      <c r="AI95" s="279"/>
      <c r="AJ95" s="279"/>
      <c r="AK95" s="279"/>
      <c r="AL95" s="174"/>
      <c r="AM95" s="174"/>
      <c r="AN95" s="288"/>
      <c r="AO95" s="174"/>
      <c r="AP95" s="174"/>
      <c r="AQ95" s="28"/>
      <c r="AR95" s="25"/>
      <c r="AS95" s="25"/>
      <c r="AT95" s="25"/>
      <c r="AU95" s="25"/>
      <c r="AV95" s="25"/>
      <c r="AW95" s="25"/>
      <c r="AX95" s="25"/>
      <c r="AY95" s="25"/>
    </row>
    <row r="96" spans="1:51" ht="15.75">
      <c r="A96" s="53" t="s">
        <v>4183</v>
      </c>
      <c r="B96" s="53" t="s">
        <v>4184</v>
      </c>
      <c r="C96" s="29" t="s">
        <v>4185</v>
      </c>
      <c r="D96" s="198">
        <v>200000</v>
      </c>
      <c r="E96" s="476"/>
      <c r="F96" s="451">
        <f>Master!AM96</f>
        <v>0</v>
      </c>
      <c r="G96" s="492">
        <f>Master!AN96</f>
        <v>200000</v>
      </c>
      <c r="H96" s="446">
        <v>28575</v>
      </c>
      <c r="I96" s="493">
        <f t="shared" si="1"/>
        <v>28575</v>
      </c>
      <c r="J96" s="26"/>
      <c r="K96" s="26"/>
      <c r="L96" s="26"/>
      <c r="M96" s="26"/>
      <c r="N96" s="26"/>
      <c r="O96" s="40"/>
      <c r="P96" s="26"/>
      <c r="Q96" s="26"/>
      <c r="R96" s="26"/>
      <c r="S96" s="26"/>
      <c r="T96" s="26"/>
      <c r="U96" s="26"/>
      <c r="V96" s="26"/>
      <c r="W96" s="40"/>
      <c r="X96" s="26"/>
      <c r="Y96" s="26"/>
      <c r="Z96" s="26"/>
      <c r="AA96" s="26"/>
      <c r="AB96" s="26"/>
      <c r="AC96" s="26"/>
      <c r="AD96" s="26"/>
      <c r="AF96" s="166"/>
      <c r="AG96" s="26"/>
      <c r="AH96" s="26"/>
      <c r="AI96" s="26"/>
      <c r="AJ96" s="26"/>
      <c r="AK96" s="26"/>
      <c r="AL96" s="28"/>
      <c r="AM96" s="28"/>
      <c r="AN96" s="28"/>
      <c r="AO96" s="28"/>
      <c r="AP96" s="28"/>
      <c r="AQ96" s="28"/>
      <c r="AR96" s="25"/>
      <c r="AS96" s="25"/>
      <c r="AT96" s="25"/>
      <c r="AU96" s="25"/>
      <c r="AV96" s="25"/>
      <c r="AW96" s="25"/>
      <c r="AX96" s="25"/>
      <c r="AY96" s="25"/>
    </row>
    <row r="97" spans="1:51" ht="15.75">
      <c r="A97" s="53" t="s">
        <v>4186</v>
      </c>
      <c r="B97" s="53" t="s">
        <v>4170</v>
      </c>
      <c r="C97" s="29" t="s">
        <v>4171</v>
      </c>
      <c r="D97" s="198">
        <v>200000</v>
      </c>
      <c r="E97" s="476">
        <v>10000</v>
      </c>
      <c r="F97" s="451">
        <f>Master!AM97</f>
        <v>10000</v>
      </c>
      <c r="G97" s="492">
        <f>Master!AN97</f>
        <v>190000</v>
      </c>
      <c r="H97" s="446">
        <v>28575</v>
      </c>
      <c r="I97" s="493">
        <f t="shared" si="1"/>
        <v>18575</v>
      </c>
      <c r="J97" s="26"/>
      <c r="K97" s="26"/>
      <c r="L97" s="26"/>
      <c r="M97" s="26"/>
      <c r="N97" s="26"/>
      <c r="O97" s="40"/>
      <c r="P97" s="26"/>
      <c r="Q97" s="26"/>
      <c r="R97" s="26"/>
      <c r="S97" s="26"/>
      <c r="T97" s="26"/>
      <c r="U97" s="26"/>
      <c r="V97" s="26"/>
      <c r="W97" s="40"/>
      <c r="X97" s="26"/>
      <c r="Y97" s="26"/>
      <c r="Z97" s="26"/>
      <c r="AA97" s="26"/>
      <c r="AB97" s="26"/>
      <c r="AC97" s="26"/>
      <c r="AD97" s="26"/>
      <c r="AF97" s="166"/>
      <c r="AG97" s="26"/>
      <c r="AH97" s="26"/>
      <c r="AI97" s="26"/>
      <c r="AJ97" s="26"/>
      <c r="AK97" s="26"/>
      <c r="AL97" s="28"/>
      <c r="AM97" s="28"/>
      <c r="AN97" s="150"/>
      <c r="AO97" s="28"/>
      <c r="AP97" s="28"/>
      <c r="AQ97" s="28"/>
      <c r="AR97" s="25"/>
      <c r="AS97" s="25"/>
      <c r="AT97" s="25"/>
      <c r="AU97" s="25"/>
      <c r="AV97" s="25"/>
      <c r="AW97" s="25"/>
      <c r="AX97" s="25"/>
      <c r="AY97" s="25"/>
    </row>
    <row r="98" spans="1:51" ht="15.75">
      <c r="A98" s="53" t="s">
        <v>786</v>
      </c>
      <c r="B98" s="53" t="s">
        <v>1447</v>
      </c>
      <c r="C98" s="29" t="s">
        <v>787</v>
      </c>
      <c r="D98" s="198">
        <v>200000</v>
      </c>
      <c r="E98" s="476">
        <v>30000</v>
      </c>
      <c r="F98" s="451">
        <f>Master!AM98</f>
        <v>30000</v>
      </c>
      <c r="G98" s="492">
        <f>Master!AN98</f>
        <v>170000</v>
      </c>
      <c r="H98" s="446">
        <v>28575</v>
      </c>
      <c r="I98" s="493">
        <f t="shared" si="1"/>
        <v>-1425</v>
      </c>
      <c r="J98" s="26"/>
      <c r="K98" s="26"/>
      <c r="L98" s="26"/>
      <c r="M98" s="26"/>
      <c r="N98" s="26"/>
      <c r="O98" s="40"/>
      <c r="P98" s="26"/>
      <c r="Q98" s="26"/>
      <c r="R98" s="26"/>
      <c r="S98" s="26"/>
      <c r="T98" s="26"/>
      <c r="U98" s="26"/>
      <c r="V98" s="26"/>
      <c r="W98" s="40"/>
      <c r="X98" s="26"/>
      <c r="Y98" s="26"/>
      <c r="Z98" s="26"/>
      <c r="AA98" s="26"/>
      <c r="AB98" s="26"/>
      <c r="AC98" s="26"/>
      <c r="AD98" s="26"/>
      <c r="AF98" s="166"/>
      <c r="AG98" s="26"/>
      <c r="AH98" s="26"/>
      <c r="AI98" s="26"/>
      <c r="AJ98" s="26"/>
      <c r="AK98" s="26"/>
      <c r="AL98" s="28"/>
      <c r="AM98" s="28"/>
      <c r="AN98" s="28"/>
      <c r="AO98" s="28"/>
      <c r="AP98" s="28"/>
      <c r="AQ98" s="28"/>
      <c r="AR98" s="25"/>
      <c r="AS98" s="25"/>
      <c r="AT98" s="25"/>
      <c r="AU98" s="25"/>
      <c r="AV98" s="25"/>
      <c r="AW98" s="25"/>
      <c r="AX98" s="25"/>
      <c r="AY98" s="25"/>
    </row>
    <row r="99" spans="1:51" ht="15.75">
      <c r="A99" s="53" t="s">
        <v>1361</v>
      </c>
      <c r="B99" s="53" t="s">
        <v>1362</v>
      </c>
      <c r="C99" s="29" t="s">
        <v>1363</v>
      </c>
      <c r="D99" s="198">
        <v>200000</v>
      </c>
      <c r="E99" s="476">
        <v>200000</v>
      </c>
      <c r="F99" s="451">
        <f>Master!AM99</f>
        <v>200000</v>
      </c>
      <c r="G99" s="492">
        <f>Master!AN99</f>
        <v>0</v>
      </c>
      <c r="H99" s="446">
        <v>28575</v>
      </c>
      <c r="I99" s="493">
        <f t="shared" si="1"/>
        <v>-171425</v>
      </c>
      <c r="J99" s="279"/>
      <c r="K99" s="279"/>
      <c r="L99" s="456"/>
      <c r="M99" s="453"/>
      <c r="N99" s="453"/>
      <c r="O99" s="453"/>
      <c r="P99" s="453"/>
      <c r="Q99" s="453"/>
      <c r="R99" s="453"/>
      <c r="S99" s="453"/>
      <c r="T99" s="151"/>
      <c r="U99" s="453"/>
      <c r="V99" s="453"/>
      <c r="W99" s="453"/>
      <c r="X99" s="453"/>
      <c r="Y99" s="152"/>
      <c r="Z99" s="152"/>
      <c r="AA99" s="151"/>
      <c r="AB99" s="151"/>
      <c r="AC99" s="151"/>
      <c r="AD99" s="151"/>
      <c r="AE99" s="457"/>
      <c r="AF99" s="457"/>
      <c r="AG99" s="151"/>
      <c r="AH99" s="151"/>
      <c r="AI99" s="151"/>
      <c r="AJ99" s="307"/>
      <c r="AK99" s="152"/>
      <c r="AL99" s="453"/>
      <c r="AM99" s="453"/>
      <c r="AN99" s="152"/>
      <c r="AO99" s="152"/>
      <c r="AP99" s="152"/>
      <c r="AQ99" s="28"/>
      <c r="AR99" s="25"/>
      <c r="AS99" s="25"/>
      <c r="AT99" s="25"/>
      <c r="AU99" s="25"/>
      <c r="AV99" s="25"/>
      <c r="AW99" s="25"/>
      <c r="AX99" s="25"/>
      <c r="AY99" s="25"/>
    </row>
    <row r="100" spans="1:51" ht="15.75">
      <c r="A100" s="53" t="s">
        <v>4172</v>
      </c>
      <c r="B100" s="53" t="s">
        <v>1255</v>
      </c>
      <c r="C100" s="29" t="s">
        <v>1256</v>
      </c>
      <c r="D100" s="198">
        <v>200000</v>
      </c>
      <c r="E100" s="476"/>
      <c r="F100" s="451">
        <f>Master!AM100</f>
        <v>0</v>
      </c>
      <c r="G100" s="492">
        <f>Master!AN100</f>
        <v>200000</v>
      </c>
      <c r="H100" s="446">
        <v>28575</v>
      </c>
      <c r="I100" s="493">
        <f t="shared" si="1"/>
        <v>28575</v>
      </c>
      <c r="L100" s="26"/>
      <c r="M100" s="26"/>
      <c r="N100" s="26"/>
      <c r="O100" s="40"/>
      <c r="P100" s="26"/>
      <c r="Q100" s="26"/>
      <c r="R100" s="26"/>
      <c r="S100" s="26"/>
      <c r="T100" s="26"/>
      <c r="U100" s="26"/>
      <c r="V100" s="26"/>
      <c r="W100" s="40"/>
      <c r="X100" s="26"/>
      <c r="Y100" s="26"/>
      <c r="Z100" s="26"/>
      <c r="AA100" s="26"/>
      <c r="AC100" s="26"/>
      <c r="AD100" s="26"/>
      <c r="AF100" s="166"/>
      <c r="AG100" s="26"/>
      <c r="AH100" s="26"/>
      <c r="AI100" s="26"/>
      <c r="AJ100" s="26"/>
      <c r="AK100" s="26"/>
      <c r="AL100" s="28"/>
      <c r="AM100" s="28"/>
      <c r="AN100" s="150"/>
      <c r="AO100" s="28"/>
      <c r="AP100" s="28"/>
      <c r="AQ100" s="28"/>
      <c r="AR100" s="25"/>
      <c r="AS100" s="25"/>
      <c r="AT100" s="25"/>
      <c r="AU100" s="25"/>
      <c r="AV100" s="25"/>
      <c r="AW100" s="25"/>
      <c r="AX100" s="25"/>
      <c r="AY100" s="25"/>
    </row>
    <row r="101" spans="1:51" ht="15.75">
      <c r="A101" s="53" t="s">
        <v>1257</v>
      </c>
      <c r="B101" s="53" t="s">
        <v>1258</v>
      </c>
      <c r="C101" s="29" t="s">
        <v>1259</v>
      </c>
      <c r="D101" s="64">
        <v>200000</v>
      </c>
      <c r="E101" s="476">
        <v>10000</v>
      </c>
      <c r="F101" s="451">
        <f>Master!AM101</f>
        <v>10000</v>
      </c>
      <c r="G101" s="492">
        <f>Master!AN101</f>
        <v>190000</v>
      </c>
      <c r="H101" s="446">
        <v>28575</v>
      </c>
      <c r="I101" s="493">
        <f t="shared" si="1"/>
        <v>18575</v>
      </c>
      <c r="J101" s="279"/>
      <c r="K101" s="279"/>
      <c r="L101" s="279"/>
      <c r="M101" s="279"/>
      <c r="N101" s="279"/>
      <c r="O101" s="280"/>
      <c r="P101" s="279"/>
      <c r="Q101" s="279"/>
      <c r="R101" s="279"/>
      <c r="S101" s="279"/>
      <c r="T101" s="279"/>
      <c r="U101" s="279"/>
      <c r="V101" s="279"/>
      <c r="W101" s="280"/>
      <c r="X101" s="279"/>
      <c r="Y101" s="279"/>
      <c r="Z101" s="279"/>
      <c r="AA101" s="279"/>
      <c r="AB101" s="279"/>
      <c r="AC101" s="279"/>
      <c r="AD101" s="279"/>
      <c r="AF101" s="289"/>
      <c r="AG101" s="279"/>
      <c r="AH101" s="279"/>
      <c r="AI101" s="279"/>
      <c r="AJ101" s="279"/>
      <c r="AK101" s="279"/>
      <c r="AL101" s="174"/>
      <c r="AM101" s="174"/>
      <c r="AN101" s="174"/>
      <c r="AO101" s="174"/>
      <c r="AP101" s="174"/>
      <c r="AQ101" s="28"/>
      <c r="AR101" s="25"/>
      <c r="AS101" s="25"/>
      <c r="AT101" s="25"/>
      <c r="AU101" s="25"/>
      <c r="AV101" s="25"/>
      <c r="AW101" s="25"/>
      <c r="AX101" s="25"/>
      <c r="AY101" s="25"/>
    </row>
    <row r="102" spans="1:51" ht="15.75">
      <c r="A102" s="53" t="s">
        <v>4293</v>
      </c>
      <c r="B102" s="53" t="s">
        <v>4294</v>
      </c>
      <c r="C102" s="29" t="s">
        <v>4295</v>
      </c>
      <c r="D102" s="198">
        <v>200000</v>
      </c>
      <c r="E102" s="476">
        <v>15000</v>
      </c>
      <c r="F102" s="451">
        <f>Master!AM102</f>
        <v>15000</v>
      </c>
      <c r="G102" s="492">
        <f>Master!AN102</f>
        <v>185000</v>
      </c>
      <c r="H102" s="446">
        <v>28575</v>
      </c>
      <c r="I102" s="493">
        <f t="shared" si="1"/>
        <v>13575</v>
      </c>
      <c r="J102" s="279"/>
      <c r="K102" s="279"/>
      <c r="L102" s="279"/>
      <c r="M102" s="279"/>
      <c r="N102" s="279"/>
      <c r="O102" s="280"/>
      <c r="P102" s="453"/>
      <c r="Q102" s="453"/>
      <c r="R102" s="453"/>
      <c r="S102" s="453"/>
      <c r="T102" s="453"/>
      <c r="U102" s="453"/>
      <c r="V102" s="453"/>
      <c r="W102" s="453"/>
      <c r="X102" s="453"/>
      <c r="Y102" s="152"/>
      <c r="Z102" s="152"/>
      <c r="AA102" s="151"/>
      <c r="AB102" s="453"/>
      <c r="AC102" s="151"/>
      <c r="AD102" s="151"/>
      <c r="AE102" s="307"/>
      <c r="AF102" s="152"/>
      <c r="AG102" s="152"/>
      <c r="AH102" s="453"/>
      <c r="AI102" s="151"/>
      <c r="AJ102" s="152"/>
      <c r="AK102" s="152"/>
      <c r="AL102" s="453"/>
      <c r="AM102" s="453"/>
      <c r="AN102" s="307"/>
      <c r="AO102" s="152"/>
      <c r="AP102" s="152"/>
      <c r="AQ102" s="28"/>
      <c r="AR102" s="25"/>
      <c r="AS102" s="25"/>
      <c r="AT102" s="25"/>
      <c r="AU102" s="25"/>
      <c r="AV102" s="25"/>
      <c r="AW102" s="25"/>
      <c r="AX102" s="25"/>
      <c r="AY102" s="25"/>
    </row>
    <row r="103" spans="1:51" ht="15.75">
      <c r="A103" s="53" t="s">
        <v>4298</v>
      </c>
      <c r="B103" s="53" t="s">
        <v>795</v>
      </c>
      <c r="C103" s="29" t="s">
        <v>4299</v>
      </c>
      <c r="D103" s="64">
        <v>200000</v>
      </c>
      <c r="E103" s="476"/>
      <c r="F103" s="451">
        <f>Master!AM103</f>
        <v>0</v>
      </c>
      <c r="G103" s="492">
        <f>Master!AN103</f>
        <v>200000</v>
      </c>
      <c r="H103" s="446">
        <v>28575</v>
      </c>
      <c r="I103" s="493">
        <f t="shared" si="1"/>
        <v>28575</v>
      </c>
      <c r="J103" s="26"/>
      <c r="K103" s="26"/>
      <c r="L103" s="26"/>
      <c r="M103" s="26"/>
      <c r="N103" s="26"/>
      <c r="O103" s="40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F103" s="44"/>
      <c r="AG103" s="26"/>
      <c r="AH103" s="26"/>
      <c r="AI103" s="26"/>
      <c r="AJ103" s="26"/>
      <c r="AK103" s="26"/>
      <c r="AL103" s="28"/>
      <c r="AM103" s="28"/>
      <c r="AN103" s="28"/>
      <c r="AO103" s="28"/>
      <c r="AP103" s="28"/>
      <c r="AQ103" s="28"/>
      <c r="AR103" s="25"/>
      <c r="AS103" s="25"/>
      <c r="AT103" s="25"/>
      <c r="AU103" s="25"/>
      <c r="AV103" s="25"/>
      <c r="AW103" s="25"/>
      <c r="AX103" s="25"/>
      <c r="AY103" s="25"/>
    </row>
    <row r="104" spans="1:51" ht="15.75">
      <c r="A104" s="53" t="s">
        <v>1365</v>
      </c>
      <c r="B104" s="53" t="s">
        <v>811</v>
      </c>
      <c r="C104" s="29" t="s">
        <v>1366</v>
      </c>
      <c r="D104" s="64">
        <v>200000</v>
      </c>
      <c r="E104" s="476"/>
      <c r="F104" s="451">
        <f>Master!AM104</f>
        <v>0</v>
      </c>
      <c r="G104" s="492">
        <f>Master!AN104</f>
        <v>200000</v>
      </c>
      <c r="H104" s="446">
        <v>28575</v>
      </c>
      <c r="I104" s="493">
        <f t="shared" si="1"/>
        <v>28575</v>
      </c>
      <c r="J104" s="279"/>
      <c r="K104" s="279"/>
      <c r="L104" s="279"/>
      <c r="M104" s="279"/>
      <c r="N104" s="279"/>
      <c r="O104" s="280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F104" s="289"/>
      <c r="AG104" s="279"/>
      <c r="AH104" s="279"/>
      <c r="AI104" s="279"/>
      <c r="AJ104" s="279"/>
      <c r="AK104" s="279"/>
      <c r="AL104" s="174"/>
      <c r="AM104" s="174"/>
      <c r="AN104" s="150"/>
      <c r="AO104" s="174"/>
      <c r="AP104" s="174"/>
      <c r="AQ104" s="28"/>
      <c r="AR104" s="25"/>
      <c r="AS104" s="25"/>
      <c r="AT104" s="25"/>
      <c r="AU104" s="25"/>
      <c r="AV104" s="25"/>
      <c r="AW104" s="25"/>
      <c r="AX104" s="25"/>
      <c r="AY104" s="25"/>
    </row>
    <row r="105" spans="1:51" ht="15.75">
      <c r="A105" s="53" t="s">
        <v>4175</v>
      </c>
      <c r="B105" s="53" t="s">
        <v>4176</v>
      </c>
      <c r="C105" s="29" t="s">
        <v>4177</v>
      </c>
      <c r="D105" s="64">
        <v>200000</v>
      </c>
      <c r="E105" s="476">
        <v>20000</v>
      </c>
      <c r="F105" s="451">
        <f>Master!AM105</f>
        <v>20000</v>
      </c>
      <c r="G105" s="492">
        <f>Master!AN105</f>
        <v>180000</v>
      </c>
      <c r="H105" s="446">
        <v>28575</v>
      </c>
      <c r="I105" s="493">
        <f t="shared" si="1"/>
        <v>8575</v>
      </c>
      <c r="J105" s="279"/>
      <c r="K105" s="279"/>
      <c r="L105" s="279"/>
      <c r="M105" s="279"/>
      <c r="N105" s="279"/>
      <c r="O105" s="280"/>
      <c r="P105" s="281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F105" s="289"/>
      <c r="AG105" s="279"/>
      <c r="AH105" s="279"/>
      <c r="AI105" s="279"/>
      <c r="AJ105" s="279"/>
      <c r="AK105" s="279"/>
      <c r="AL105" s="287"/>
      <c r="AM105" s="174"/>
      <c r="AN105" s="150"/>
      <c r="AO105" s="174"/>
      <c r="AP105" s="174"/>
      <c r="AQ105" s="28"/>
      <c r="AR105" s="25"/>
      <c r="AS105" s="25"/>
      <c r="AT105" s="25"/>
      <c r="AU105" s="25"/>
      <c r="AV105" s="25"/>
      <c r="AW105" s="25"/>
      <c r="AX105" s="25"/>
      <c r="AY105" s="25"/>
    </row>
    <row r="106" spans="1:51" ht="15.75">
      <c r="A106" s="53" t="s">
        <v>4300</v>
      </c>
      <c r="B106" s="53" t="s">
        <v>3426</v>
      </c>
      <c r="C106" s="29" t="s">
        <v>4301</v>
      </c>
      <c r="D106" s="64">
        <v>200000</v>
      </c>
      <c r="E106" s="476"/>
      <c r="F106" s="451">
        <f>Master!AM106</f>
        <v>0</v>
      </c>
      <c r="G106" s="492">
        <f>Master!AN106</f>
        <v>200000</v>
      </c>
      <c r="H106" s="446">
        <v>28575</v>
      </c>
      <c r="I106" s="493">
        <f t="shared" si="1"/>
        <v>28575</v>
      </c>
      <c r="J106" s="279"/>
      <c r="K106" s="279"/>
      <c r="L106" s="279"/>
      <c r="M106" s="279"/>
      <c r="N106" s="279"/>
      <c r="O106" s="280"/>
      <c r="P106" s="281"/>
      <c r="Q106" s="279"/>
      <c r="R106" s="279"/>
      <c r="S106" s="279"/>
      <c r="T106" s="279"/>
      <c r="U106" s="279"/>
      <c r="V106" s="279"/>
      <c r="W106" s="280"/>
      <c r="X106" s="279"/>
      <c r="Y106" s="279"/>
      <c r="Z106" s="279"/>
      <c r="AA106" s="279"/>
      <c r="AB106" s="279"/>
      <c r="AC106" s="279"/>
      <c r="AD106" s="279"/>
      <c r="AE106" s="289"/>
      <c r="AF106" s="289"/>
      <c r="AG106" s="279"/>
      <c r="AH106" s="279"/>
      <c r="AI106" s="279"/>
      <c r="AJ106" s="279"/>
      <c r="AK106" s="279"/>
      <c r="AL106" s="174"/>
      <c r="AM106" s="174"/>
      <c r="AN106" s="174"/>
      <c r="AO106" s="174"/>
      <c r="AP106" s="174"/>
      <c r="AQ106" s="28"/>
      <c r="AR106" s="25"/>
      <c r="AS106" s="25"/>
      <c r="AT106" s="25"/>
      <c r="AU106" s="25"/>
      <c r="AV106" s="25"/>
      <c r="AW106" s="25"/>
      <c r="AX106" s="25"/>
      <c r="AY106" s="25"/>
    </row>
    <row r="107" spans="1:51" ht="15.75">
      <c r="A107" s="53" t="s">
        <v>607</v>
      </c>
      <c r="B107" s="53" t="s">
        <v>608</v>
      </c>
      <c r="C107" s="29" t="s">
        <v>609</v>
      </c>
      <c r="D107" s="301">
        <v>200000</v>
      </c>
      <c r="E107" s="476"/>
      <c r="F107" s="451">
        <f>Master!AM107</f>
        <v>0</v>
      </c>
      <c r="G107" s="492">
        <f>Master!AN107</f>
        <v>200000</v>
      </c>
      <c r="H107" s="446">
        <v>28575</v>
      </c>
      <c r="I107" s="493">
        <f t="shared" si="1"/>
        <v>28575</v>
      </c>
      <c r="J107" s="26"/>
      <c r="K107" s="26"/>
      <c r="L107" s="26"/>
      <c r="M107" s="26"/>
      <c r="N107" s="26"/>
      <c r="O107" s="40"/>
      <c r="P107" s="26"/>
      <c r="Q107" s="26"/>
      <c r="R107" s="26"/>
      <c r="S107" s="26"/>
      <c r="T107" s="26"/>
      <c r="U107" s="26"/>
      <c r="V107" s="26"/>
      <c r="W107" s="40"/>
      <c r="X107" s="26"/>
      <c r="Y107" s="26"/>
      <c r="Z107" s="26"/>
      <c r="AA107" s="85"/>
      <c r="AB107" s="26"/>
      <c r="AC107" s="26"/>
      <c r="AD107" s="26"/>
      <c r="AE107" s="52"/>
      <c r="AF107" s="52"/>
      <c r="AG107" s="26"/>
      <c r="AH107" s="26"/>
      <c r="AI107" s="26"/>
      <c r="AJ107" s="26"/>
      <c r="AK107" s="26"/>
      <c r="AL107" s="28"/>
      <c r="AM107" s="28"/>
      <c r="AN107" s="28"/>
      <c r="AO107" s="28"/>
      <c r="AP107" s="28"/>
      <c r="AQ107" s="28"/>
      <c r="AR107" s="25"/>
      <c r="AS107" s="25"/>
      <c r="AT107" s="25"/>
      <c r="AU107" s="25"/>
      <c r="AV107" s="25"/>
      <c r="AW107" s="25"/>
      <c r="AX107" s="25"/>
      <c r="AY107" s="25"/>
    </row>
    <row r="108" spans="1:51" ht="15.75">
      <c r="A108" s="53" t="s">
        <v>4306</v>
      </c>
      <c r="B108" s="53" t="s">
        <v>4307</v>
      </c>
      <c r="C108" s="29" t="s">
        <v>4308</v>
      </c>
      <c r="D108" s="64">
        <v>200000</v>
      </c>
      <c r="E108" s="476">
        <v>30000</v>
      </c>
      <c r="F108" s="451">
        <f>Master!AM108</f>
        <v>30000</v>
      </c>
      <c r="G108" s="492">
        <f>Master!AN108</f>
        <v>170000</v>
      </c>
      <c r="H108" s="446">
        <v>28575</v>
      </c>
      <c r="I108" s="493">
        <f t="shared" si="1"/>
        <v>-1425</v>
      </c>
      <c r="J108" s="279"/>
      <c r="K108" s="279"/>
      <c r="L108" s="279"/>
      <c r="M108" s="279"/>
      <c r="N108" s="279"/>
      <c r="O108" s="280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F108" s="166"/>
      <c r="AG108" s="279"/>
      <c r="AH108" s="279"/>
      <c r="AI108" s="279"/>
      <c r="AJ108" s="279"/>
      <c r="AK108" s="279"/>
      <c r="AL108" s="174"/>
      <c r="AM108" s="174"/>
      <c r="AN108" s="150"/>
      <c r="AO108" s="174"/>
      <c r="AP108" s="28"/>
      <c r="AQ108" s="28"/>
      <c r="AR108" s="25"/>
      <c r="AS108" s="25"/>
      <c r="AT108" s="25"/>
      <c r="AU108" s="25"/>
      <c r="AV108" s="25"/>
      <c r="AW108" s="25"/>
      <c r="AX108" s="25"/>
      <c r="AY108" s="25"/>
    </row>
    <row r="109" spans="1:51" ht="15.75">
      <c r="A109" s="26" t="s">
        <v>4311</v>
      </c>
      <c r="B109" s="26" t="s">
        <v>4312</v>
      </c>
      <c r="C109" s="29" t="s">
        <v>4313</v>
      </c>
      <c r="D109" s="64">
        <v>200000</v>
      </c>
      <c r="E109" s="476">
        <v>30000</v>
      </c>
      <c r="F109" s="451">
        <f>Master!AM109</f>
        <v>30000</v>
      </c>
      <c r="G109" s="492">
        <f>Master!AN109</f>
        <v>170000</v>
      </c>
      <c r="H109" s="446">
        <v>28575</v>
      </c>
      <c r="I109" s="493">
        <f t="shared" si="1"/>
        <v>-1425</v>
      </c>
      <c r="J109" s="279"/>
      <c r="K109" s="279"/>
      <c r="L109" s="279"/>
      <c r="M109" s="279"/>
      <c r="N109" s="279"/>
      <c r="O109" s="280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89"/>
      <c r="AF109" s="289"/>
      <c r="AG109" s="279"/>
      <c r="AH109" s="279"/>
      <c r="AI109" s="279"/>
      <c r="AJ109" s="279"/>
      <c r="AK109" s="279"/>
      <c r="AL109" s="174"/>
      <c r="AM109" s="174"/>
      <c r="AN109" s="174"/>
      <c r="AO109" s="174"/>
      <c r="AP109" s="28"/>
      <c r="AQ109" s="28"/>
      <c r="AR109" s="25"/>
      <c r="AS109" s="25"/>
      <c r="AT109" s="25"/>
      <c r="AU109" s="25"/>
      <c r="AV109" s="25"/>
      <c r="AW109" s="25"/>
      <c r="AX109" s="25"/>
      <c r="AY109" s="25"/>
    </row>
    <row r="110" spans="1:51" ht="23.25">
      <c r="A110" s="26" t="s">
        <v>610</v>
      </c>
      <c r="B110" s="26" t="s">
        <v>611</v>
      </c>
      <c r="C110" s="29" t="s">
        <v>612</v>
      </c>
      <c r="D110" s="64">
        <v>200000</v>
      </c>
      <c r="E110" s="476">
        <v>28575</v>
      </c>
      <c r="F110" s="451">
        <f>Master!AM110</f>
        <v>28575</v>
      </c>
      <c r="G110" s="492">
        <f>Master!AN110</f>
        <v>171425</v>
      </c>
      <c r="H110" s="446">
        <v>28575</v>
      </c>
      <c r="I110" s="493">
        <f t="shared" si="1"/>
        <v>0</v>
      </c>
      <c r="J110" s="279"/>
      <c r="K110" s="279"/>
      <c r="L110" s="279"/>
      <c r="M110" s="279"/>
      <c r="N110" s="279"/>
      <c r="O110" s="280"/>
      <c r="P110" s="279"/>
      <c r="Q110" s="369"/>
      <c r="R110" s="279"/>
      <c r="S110" s="279"/>
      <c r="T110" s="279"/>
      <c r="U110" s="279"/>
      <c r="V110" s="279"/>
      <c r="W110" s="279"/>
      <c r="X110" s="279"/>
      <c r="Y110" s="279"/>
      <c r="Z110" s="279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174"/>
      <c r="AM110" s="174"/>
      <c r="AN110" s="150"/>
      <c r="AO110" s="174"/>
      <c r="AP110" s="174"/>
      <c r="AQ110" s="28"/>
      <c r="AR110" s="25"/>
      <c r="AS110" s="25"/>
      <c r="AT110" s="25"/>
      <c r="AU110" s="25"/>
      <c r="AV110" s="25"/>
      <c r="AW110" s="25"/>
      <c r="AX110" s="25"/>
      <c r="AY110" s="25"/>
    </row>
    <row r="111" spans="1:51" ht="15.75">
      <c r="A111" s="26" t="s">
        <v>613</v>
      </c>
      <c r="B111" s="26" t="s">
        <v>495</v>
      </c>
      <c r="C111" s="29" t="s">
        <v>614</v>
      </c>
      <c r="D111" s="198">
        <v>200000</v>
      </c>
      <c r="E111" s="476">
        <v>20000</v>
      </c>
      <c r="F111" s="451">
        <f>Master!AM111</f>
        <v>20000</v>
      </c>
      <c r="G111" s="492">
        <f>Master!AN111</f>
        <v>180000</v>
      </c>
      <c r="H111" s="446">
        <v>28575</v>
      </c>
      <c r="I111" s="493">
        <f t="shared" si="1"/>
        <v>8575</v>
      </c>
      <c r="J111" s="26"/>
      <c r="K111" s="26"/>
      <c r="L111" s="26"/>
      <c r="M111" s="26"/>
      <c r="N111" s="26"/>
      <c r="O111" s="40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F111" s="166"/>
      <c r="AG111" s="26"/>
      <c r="AH111" s="26"/>
      <c r="AI111" s="26"/>
      <c r="AJ111" s="26"/>
      <c r="AK111" s="26"/>
      <c r="AL111" s="28"/>
      <c r="AM111" s="28"/>
      <c r="AN111" s="28"/>
      <c r="AO111" s="28"/>
      <c r="AP111" s="28"/>
      <c r="AQ111" s="28"/>
      <c r="AR111" s="25"/>
      <c r="AS111" s="25"/>
      <c r="AT111" s="25"/>
      <c r="AU111" s="25"/>
      <c r="AV111" s="25"/>
      <c r="AW111" s="25"/>
      <c r="AX111" s="25"/>
      <c r="AY111" s="25"/>
    </row>
    <row r="112" spans="1:51" ht="15.75">
      <c r="A112" s="26" t="s">
        <v>642</v>
      </c>
      <c r="B112" s="26" t="s">
        <v>643</v>
      </c>
      <c r="C112" s="29" t="s">
        <v>644</v>
      </c>
      <c r="D112" s="198">
        <v>200000</v>
      </c>
      <c r="E112" s="476">
        <v>28575</v>
      </c>
      <c r="F112" s="451">
        <f>Master!AM112</f>
        <v>28575</v>
      </c>
      <c r="G112" s="492">
        <f>Master!AN112</f>
        <v>171425</v>
      </c>
      <c r="H112" s="446">
        <v>28575</v>
      </c>
      <c r="I112" s="493">
        <f t="shared" si="1"/>
        <v>0</v>
      </c>
      <c r="J112" s="26"/>
      <c r="K112" s="26"/>
      <c r="L112" s="26"/>
      <c r="M112" s="26"/>
      <c r="N112" s="26"/>
      <c r="O112" s="40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C112" s="26"/>
      <c r="AD112" s="26"/>
      <c r="AF112" s="166"/>
      <c r="AG112" s="26"/>
      <c r="AH112" s="26"/>
      <c r="AI112" s="26"/>
      <c r="AJ112" s="26"/>
      <c r="AK112" s="26"/>
      <c r="AL112" s="28"/>
      <c r="AM112" s="28"/>
      <c r="AN112" s="28"/>
      <c r="AO112" s="28"/>
      <c r="AP112" s="28"/>
      <c r="AQ112" s="28"/>
      <c r="AR112" s="25"/>
      <c r="AS112" s="25"/>
      <c r="AT112" s="25"/>
      <c r="AU112" s="25"/>
      <c r="AV112" s="25"/>
      <c r="AW112" s="25"/>
      <c r="AX112" s="25"/>
      <c r="AY112" s="25"/>
    </row>
    <row r="113" spans="1:37" s="56" customFormat="1" ht="15.75">
      <c r="A113" s="26" t="s">
        <v>1757</v>
      </c>
      <c r="B113" s="26" t="s">
        <v>105</v>
      </c>
      <c r="C113" s="29" t="s">
        <v>2129</v>
      </c>
      <c r="D113" s="64">
        <v>200000</v>
      </c>
      <c r="E113" s="476"/>
      <c r="F113" s="451">
        <f>Master!AM113</f>
        <v>0</v>
      </c>
      <c r="G113" s="492">
        <f>Master!AN113</f>
        <v>200000</v>
      </c>
      <c r="H113" s="446">
        <v>28575</v>
      </c>
      <c r="I113" s="493">
        <f t="shared" si="1"/>
        <v>28575</v>
      </c>
      <c r="J113" s="26"/>
      <c r="K113" s="26"/>
      <c r="L113" s="26"/>
      <c r="M113" s="26"/>
      <c r="N113" s="26"/>
      <c r="O113" s="40"/>
      <c r="P113" s="34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</row>
    <row r="114" spans="1:40" s="28" customFormat="1" ht="15.75">
      <c r="A114" s="26"/>
      <c r="B114" s="26"/>
      <c r="C114" s="29"/>
      <c r="D114" s="64"/>
      <c r="E114" s="476"/>
      <c r="F114" s="451">
        <f>Master!AM114</f>
        <v>0</v>
      </c>
      <c r="G114" s="492">
        <f>Master!AN114</f>
        <v>0</v>
      </c>
      <c r="H114" s="446"/>
      <c r="I114" s="493">
        <f t="shared" si="1"/>
        <v>0</v>
      </c>
      <c r="J114" s="26"/>
      <c r="K114" s="26"/>
      <c r="L114" s="26"/>
      <c r="M114" s="26"/>
      <c r="N114" s="26"/>
      <c r="O114" s="40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N114" s="41"/>
    </row>
    <row r="115" spans="1:43" ht="15.75">
      <c r="A115" s="53"/>
      <c r="B115" s="53"/>
      <c r="C115" s="57" t="s">
        <v>4320</v>
      </c>
      <c r="D115" s="64"/>
      <c r="E115" s="477"/>
      <c r="F115" s="451">
        <f>Master!AM115</f>
        <v>0</v>
      </c>
      <c r="G115" s="492">
        <f>Master!AN115</f>
        <v>0</v>
      </c>
      <c r="H115" s="446"/>
      <c r="I115" s="493">
        <f t="shared" si="1"/>
        <v>0</v>
      </c>
      <c r="J115" s="26"/>
      <c r="K115" s="26"/>
      <c r="L115" s="26"/>
      <c r="M115" s="26"/>
      <c r="N115" s="26"/>
      <c r="O115" s="40"/>
      <c r="P115" s="26"/>
      <c r="Q115" s="26"/>
      <c r="R115" s="26"/>
      <c r="S115" s="26"/>
      <c r="T115" s="26"/>
      <c r="U115" s="26"/>
      <c r="V115" s="26"/>
      <c r="W115" s="40"/>
      <c r="X115" s="26"/>
      <c r="Y115" s="26"/>
      <c r="Z115" s="26"/>
      <c r="AA115" s="26"/>
      <c r="AB115" s="26"/>
      <c r="AC115" s="26"/>
      <c r="AD115" s="26"/>
      <c r="AE115" s="49"/>
      <c r="AF115" s="49"/>
      <c r="AG115" s="26"/>
      <c r="AH115" s="26"/>
      <c r="AI115" s="26"/>
      <c r="AJ115" s="26"/>
      <c r="AK115" s="26"/>
      <c r="AL115" s="44"/>
      <c r="AM115" s="44"/>
      <c r="AN115" s="44"/>
      <c r="AO115" s="44"/>
      <c r="AP115" s="44"/>
      <c r="AQ115" s="44"/>
    </row>
    <row r="116" spans="1:43" ht="15.75">
      <c r="A116" s="26" t="s">
        <v>1746</v>
      </c>
      <c r="B116" s="26" t="s">
        <v>105</v>
      </c>
      <c r="C116" s="29" t="s">
        <v>4321</v>
      </c>
      <c r="D116" s="64">
        <v>200000</v>
      </c>
      <c r="E116" s="476"/>
      <c r="F116" s="451">
        <f>Master!AM116</f>
        <v>0</v>
      </c>
      <c r="G116" s="492">
        <f>Master!AN116</f>
        <v>200000</v>
      </c>
      <c r="H116" s="446">
        <v>28575</v>
      </c>
      <c r="I116" s="493">
        <f t="shared" si="1"/>
        <v>28575</v>
      </c>
      <c r="J116" s="279"/>
      <c r="K116" s="279"/>
      <c r="L116" s="279"/>
      <c r="M116" s="279"/>
      <c r="N116" s="279"/>
      <c r="O116" s="280"/>
      <c r="P116" s="279"/>
      <c r="Q116" s="279"/>
      <c r="R116" s="279"/>
      <c r="S116" s="279"/>
      <c r="T116" s="279"/>
      <c r="U116" s="279"/>
      <c r="V116" s="279"/>
      <c r="W116" s="280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279"/>
      <c r="AK116" s="279"/>
      <c r="AL116" s="174"/>
      <c r="AM116" s="174"/>
      <c r="AN116" s="174"/>
      <c r="AO116" s="174"/>
      <c r="AP116" s="174"/>
      <c r="AQ116" s="28"/>
    </row>
    <row r="117" spans="1:43" s="140" customFormat="1" ht="15.75">
      <c r="A117" s="26" t="s">
        <v>1138</v>
      </c>
      <c r="B117" s="26" t="s">
        <v>1139</v>
      </c>
      <c r="C117" s="29" t="s">
        <v>1140</v>
      </c>
      <c r="D117" s="198">
        <v>200000</v>
      </c>
      <c r="E117" s="476">
        <v>28575</v>
      </c>
      <c r="F117" s="451">
        <f>Master!AM117</f>
        <v>28575</v>
      </c>
      <c r="G117" s="492">
        <f>Master!AN117</f>
        <v>171425</v>
      </c>
      <c r="H117" s="446">
        <v>28575</v>
      </c>
      <c r="I117" s="493">
        <f t="shared" si="1"/>
        <v>0</v>
      </c>
      <c r="J117" s="279"/>
      <c r="K117" s="279"/>
      <c r="L117" s="279"/>
      <c r="M117" s="279"/>
      <c r="N117" s="279"/>
      <c r="O117" s="280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F117" s="279"/>
      <c r="AG117" s="279"/>
      <c r="AH117" s="279"/>
      <c r="AI117" s="279"/>
      <c r="AJ117" s="279"/>
      <c r="AK117" s="279"/>
      <c r="AL117" s="174"/>
      <c r="AM117" s="174"/>
      <c r="AN117" s="150"/>
      <c r="AO117" s="174"/>
      <c r="AP117" s="174"/>
      <c r="AQ117" s="28"/>
    </row>
    <row r="118" spans="1:42" s="76" customFormat="1" ht="15.75">
      <c r="A118" s="42" t="s">
        <v>2113</v>
      </c>
      <c r="B118" s="42" t="s">
        <v>1717</v>
      </c>
      <c r="C118" s="42" t="s">
        <v>2114</v>
      </c>
      <c r="D118" s="64">
        <v>200000</v>
      </c>
      <c r="E118" s="484"/>
      <c r="F118" s="451">
        <f>Master!AM118</f>
        <v>0</v>
      </c>
      <c r="G118" s="492">
        <f>Master!AN118</f>
        <v>200000</v>
      </c>
      <c r="H118" s="446">
        <v>28575</v>
      </c>
      <c r="I118" s="493">
        <f t="shared" si="1"/>
        <v>28575</v>
      </c>
      <c r="J118" s="174"/>
      <c r="K118" s="174"/>
      <c r="L118" s="287"/>
      <c r="M118" s="174"/>
      <c r="N118" s="174"/>
      <c r="O118" s="174"/>
      <c r="P118" s="174"/>
      <c r="Q118" s="174"/>
      <c r="R118" s="287"/>
      <c r="S118" s="287"/>
      <c r="T118" s="174"/>
      <c r="U118" s="174"/>
      <c r="V118" s="174"/>
      <c r="W118" s="174"/>
      <c r="X118" s="174"/>
      <c r="Y118" s="287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288"/>
      <c r="AO118" s="174"/>
      <c r="AP118" s="174"/>
    </row>
    <row r="119" spans="1:43" ht="15.75">
      <c r="A119" s="53" t="s">
        <v>1144</v>
      </c>
      <c r="B119" s="53" t="s">
        <v>1145</v>
      </c>
      <c r="C119" s="29" t="s">
        <v>1146</v>
      </c>
      <c r="D119" s="198">
        <v>200000</v>
      </c>
      <c r="E119" s="476">
        <v>28575</v>
      </c>
      <c r="F119" s="451">
        <f>Master!AM119</f>
        <v>28575</v>
      </c>
      <c r="G119" s="492">
        <f>Master!AN119</f>
        <v>171425</v>
      </c>
      <c r="H119" s="446">
        <v>28575</v>
      </c>
      <c r="I119" s="493">
        <f t="shared" si="1"/>
        <v>0</v>
      </c>
      <c r="J119" s="26"/>
      <c r="K119" s="26"/>
      <c r="L119" s="26"/>
      <c r="M119" s="26"/>
      <c r="N119" s="26"/>
      <c r="O119" s="40"/>
      <c r="P119" s="26"/>
      <c r="Q119" s="26"/>
      <c r="R119" s="26"/>
      <c r="S119" s="26"/>
      <c r="T119" s="26"/>
      <c r="U119" s="26"/>
      <c r="V119" s="26"/>
      <c r="W119" s="40"/>
      <c r="X119" s="26"/>
      <c r="Y119" s="26"/>
      <c r="Z119" s="26"/>
      <c r="AA119" s="26"/>
      <c r="AB119" s="26"/>
      <c r="AC119" s="26"/>
      <c r="AD119" s="26"/>
      <c r="AF119" s="166"/>
      <c r="AG119" s="26"/>
      <c r="AH119" s="26"/>
      <c r="AI119" s="26"/>
      <c r="AJ119" s="26"/>
      <c r="AK119" s="26"/>
      <c r="AL119" s="28"/>
      <c r="AM119" s="28"/>
      <c r="AN119" s="41"/>
      <c r="AO119" s="28"/>
      <c r="AQ119" s="28"/>
    </row>
    <row r="120" spans="1:43" ht="15.75">
      <c r="A120" s="53" t="s">
        <v>1790</v>
      </c>
      <c r="B120" s="53" t="s">
        <v>1447</v>
      </c>
      <c r="C120" s="29" t="s">
        <v>1791</v>
      </c>
      <c r="D120" s="198">
        <v>200000</v>
      </c>
      <c r="E120" s="476"/>
      <c r="F120" s="451">
        <f>Master!AM120</f>
        <v>0</v>
      </c>
      <c r="G120" s="492">
        <f>Master!AN120</f>
        <v>200000</v>
      </c>
      <c r="H120" s="446">
        <v>28575</v>
      </c>
      <c r="I120" s="493">
        <f t="shared" si="1"/>
        <v>28575</v>
      </c>
      <c r="J120" s="279"/>
      <c r="K120" s="279"/>
      <c r="L120" s="279"/>
      <c r="M120" s="279"/>
      <c r="N120" s="279"/>
      <c r="O120" s="280"/>
      <c r="P120" s="453"/>
      <c r="Q120" s="453"/>
      <c r="R120" s="453"/>
      <c r="S120" s="453"/>
      <c r="T120" s="151"/>
      <c r="U120" s="453"/>
      <c r="V120" s="453"/>
      <c r="W120" s="453"/>
      <c r="X120" s="453"/>
      <c r="Y120" s="151"/>
      <c r="Z120" s="151"/>
      <c r="AA120" s="152"/>
      <c r="AB120" s="453"/>
      <c r="AC120" s="453"/>
      <c r="AD120" s="453"/>
      <c r="AE120" s="152"/>
      <c r="AF120" s="152"/>
      <c r="AG120" s="152"/>
      <c r="AH120" s="152"/>
      <c r="AI120" s="453"/>
      <c r="AJ120" s="152"/>
      <c r="AK120" s="152"/>
      <c r="AL120" s="152"/>
      <c r="AM120" s="152"/>
      <c r="AN120" s="152"/>
      <c r="AO120" s="152"/>
      <c r="AP120" s="152"/>
      <c r="AQ120" s="28"/>
    </row>
    <row r="121" spans="1:42" s="28" customFormat="1" ht="15.75">
      <c r="A121" s="26" t="s">
        <v>1794</v>
      </c>
      <c r="B121" s="26" t="s">
        <v>1795</v>
      </c>
      <c r="C121" s="29" t="s">
        <v>1796</v>
      </c>
      <c r="D121" s="64">
        <v>200000</v>
      </c>
      <c r="E121" s="476"/>
      <c r="F121" s="451">
        <f>Master!AM121</f>
        <v>0</v>
      </c>
      <c r="G121" s="492">
        <f>Master!AN121</f>
        <v>200000</v>
      </c>
      <c r="H121" s="446">
        <v>28575</v>
      </c>
      <c r="I121" s="493">
        <f t="shared" si="1"/>
        <v>28575</v>
      </c>
      <c r="J121" s="279"/>
      <c r="K121" s="279"/>
      <c r="L121" s="279"/>
      <c r="M121" s="279"/>
      <c r="N121" s="279"/>
      <c r="O121" s="280"/>
      <c r="P121" s="281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F121" s="166"/>
      <c r="AG121" s="279"/>
      <c r="AH121" s="279"/>
      <c r="AI121" s="279"/>
      <c r="AJ121" s="279"/>
      <c r="AK121" s="279"/>
      <c r="AL121" s="174"/>
      <c r="AM121" s="174"/>
      <c r="AN121" s="150"/>
      <c r="AO121" s="174"/>
      <c r="AP121" s="174"/>
    </row>
    <row r="122" spans="1:40" s="28" customFormat="1" ht="15.75">
      <c r="A122" s="26" t="s">
        <v>1797</v>
      </c>
      <c r="B122" s="26" t="s">
        <v>1798</v>
      </c>
      <c r="C122" s="29" t="s">
        <v>1799</v>
      </c>
      <c r="D122" s="198">
        <v>200000</v>
      </c>
      <c r="E122" s="476">
        <v>100000</v>
      </c>
      <c r="F122" s="451">
        <f>Master!AM122</f>
        <v>100000</v>
      </c>
      <c r="G122" s="492">
        <f>Master!AN122</f>
        <v>100000</v>
      </c>
      <c r="H122" s="446">
        <v>28575</v>
      </c>
      <c r="I122" s="493">
        <f t="shared" si="1"/>
        <v>-71425</v>
      </c>
      <c r="J122" s="26"/>
      <c r="K122" s="26"/>
      <c r="L122" s="26"/>
      <c r="M122" s="26"/>
      <c r="N122" s="26"/>
      <c r="O122" s="40"/>
      <c r="P122" s="26"/>
      <c r="Q122" s="26"/>
      <c r="R122" s="26"/>
      <c r="S122" s="26"/>
      <c r="T122" s="26"/>
      <c r="U122" s="26"/>
      <c r="V122" s="26"/>
      <c r="W122" s="40"/>
      <c r="X122" s="26"/>
      <c r="Y122" s="26"/>
      <c r="Z122" s="26"/>
      <c r="AA122" s="26"/>
      <c r="AB122" s="26"/>
      <c r="AC122" s="26"/>
      <c r="AD122" s="26"/>
      <c r="AF122" s="166"/>
      <c r="AG122" s="26"/>
      <c r="AH122" s="26"/>
      <c r="AI122" s="26"/>
      <c r="AJ122" s="26"/>
      <c r="AK122" s="26"/>
      <c r="AN122" s="150"/>
    </row>
    <row r="123" spans="1:40" s="28" customFormat="1" ht="15.75">
      <c r="A123" s="26" t="s">
        <v>1800</v>
      </c>
      <c r="B123" s="26" t="s">
        <v>3545</v>
      </c>
      <c r="C123" s="29" t="s">
        <v>1801</v>
      </c>
      <c r="D123" s="64">
        <v>200000</v>
      </c>
      <c r="E123" s="476"/>
      <c r="F123" s="451">
        <f>Master!AM123</f>
        <v>0</v>
      </c>
      <c r="G123" s="492">
        <f>Master!AN123</f>
        <v>200000</v>
      </c>
      <c r="H123" s="446">
        <v>28575</v>
      </c>
      <c r="I123" s="493">
        <f t="shared" si="1"/>
        <v>28575</v>
      </c>
      <c r="J123" s="26"/>
      <c r="K123" s="26"/>
      <c r="L123" s="26"/>
      <c r="M123" s="26"/>
      <c r="N123" s="26"/>
      <c r="O123" s="40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N123" s="150"/>
    </row>
    <row r="124" spans="1:42" s="28" customFormat="1" ht="15.75">
      <c r="A124" s="26" t="s">
        <v>1802</v>
      </c>
      <c r="B124" s="26" t="s">
        <v>1803</v>
      </c>
      <c r="C124" s="29" t="s">
        <v>1804</v>
      </c>
      <c r="D124" s="198">
        <v>200000</v>
      </c>
      <c r="E124" s="476"/>
      <c r="F124" s="451">
        <f>Master!AM124</f>
        <v>30000</v>
      </c>
      <c r="G124" s="492">
        <f>Master!AN124</f>
        <v>170000</v>
      </c>
      <c r="H124" s="446">
        <v>28575</v>
      </c>
      <c r="I124" s="493">
        <f t="shared" si="1"/>
        <v>-1425</v>
      </c>
      <c r="J124" s="26"/>
      <c r="K124" s="26"/>
      <c r="L124" s="26"/>
      <c r="M124" s="26"/>
      <c r="N124" s="26"/>
      <c r="O124" s="40"/>
      <c r="P124" s="26"/>
      <c r="Q124" s="26"/>
      <c r="R124" s="26"/>
      <c r="S124" s="26"/>
      <c r="T124" s="151"/>
      <c r="U124" s="453"/>
      <c r="V124" s="453"/>
      <c r="W124" s="453"/>
      <c r="X124" s="453"/>
      <c r="Y124" s="152"/>
      <c r="Z124" s="152"/>
      <c r="AA124" s="151"/>
      <c r="AB124" s="152"/>
      <c r="AC124" s="453"/>
      <c r="AD124" s="453"/>
      <c r="AE124" s="457"/>
      <c r="AF124" s="18"/>
      <c r="AG124" s="151"/>
      <c r="AH124" s="453"/>
      <c r="AI124" s="453"/>
      <c r="AJ124" s="307"/>
      <c r="AK124" s="453"/>
      <c r="AL124" s="453"/>
      <c r="AM124" s="453"/>
      <c r="AN124" s="454"/>
      <c r="AO124" s="453"/>
      <c r="AP124" s="453"/>
    </row>
    <row r="125" spans="1:37" s="28" customFormat="1" ht="15.75">
      <c r="A125" s="26" t="s">
        <v>100</v>
      </c>
      <c r="B125" s="26" t="s">
        <v>101</v>
      </c>
      <c r="C125" s="29" t="s">
        <v>102</v>
      </c>
      <c r="D125" s="64">
        <v>200000</v>
      </c>
      <c r="E125" s="476"/>
      <c r="F125" s="451">
        <f>Master!AM125</f>
        <v>0</v>
      </c>
      <c r="G125" s="492">
        <f>Master!AN125</f>
        <v>200000</v>
      </c>
      <c r="H125" s="446">
        <v>28575</v>
      </c>
      <c r="I125" s="493">
        <f t="shared" si="1"/>
        <v>28575</v>
      </c>
      <c r="J125" s="26"/>
      <c r="K125" s="26"/>
      <c r="L125" s="26"/>
      <c r="M125" s="26"/>
      <c r="N125" s="26"/>
      <c r="O125" s="40"/>
      <c r="P125" s="279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</row>
    <row r="126" spans="1:40" s="76" customFormat="1" ht="15.75">
      <c r="A126" s="42" t="s">
        <v>3788</v>
      </c>
      <c r="B126" s="42" t="s">
        <v>3789</v>
      </c>
      <c r="C126" s="125" t="s">
        <v>3790</v>
      </c>
      <c r="D126" s="244">
        <v>200000</v>
      </c>
      <c r="E126" s="481"/>
      <c r="F126" s="451">
        <f>Master!AM126</f>
        <v>0</v>
      </c>
      <c r="G126" s="492">
        <f>Master!AN126</f>
        <v>200000</v>
      </c>
      <c r="H126" s="446">
        <v>28575</v>
      </c>
      <c r="I126" s="493">
        <f t="shared" si="1"/>
        <v>28575</v>
      </c>
      <c r="J126" s="42"/>
      <c r="K126" s="42"/>
      <c r="L126" s="42"/>
      <c r="M126" s="42"/>
      <c r="N126" s="42"/>
      <c r="O126" s="128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85"/>
      <c r="AB126" s="42"/>
      <c r="AC126" s="42"/>
      <c r="AD126" s="42"/>
      <c r="AE126" s="458"/>
      <c r="AF126" s="458"/>
      <c r="AG126" s="42"/>
      <c r="AH126" s="42"/>
      <c r="AI126" s="42"/>
      <c r="AJ126" s="42"/>
      <c r="AK126" s="42"/>
      <c r="AL126" s="85"/>
      <c r="AN126" s="459"/>
    </row>
    <row r="127" spans="1:42" s="76" customFormat="1" ht="15.75">
      <c r="A127" s="42" t="s">
        <v>1356</v>
      </c>
      <c r="B127" s="42" t="s">
        <v>1357</v>
      </c>
      <c r="C127" s="125" t="s">
        <v>1358</v>
      </c>
      <c r="D127" s="319">
        <v>200000</v>
      </c>
      <c r="E127" s="481"/>
      <c r="F127" s="451">
        <f>Master!AM127</f>
        <v>0</v>
      </c>
      <c r="G127" s="492">
        <f>Master!AN127</f>
        <v>200000</v>
      </c>
      <c r="H127" s="446">
        <v>28575</v>
      </c>
      <c r="I127" s="493">
        <f t="shared" si="1"/>
        <v>28575</v>
      </c>
      <c r="J127" s="42"/>
      <c r="K127" s="42"/>
      <c r="L127" s="42"/>
      <c r="M127" s="42"/>
      <c r="N127" s="42"/>
      <c r="O127" s="128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28"/>
      <c r="AM127" s="28"/>
      <c r="AN127" s="28"/>
      <c r="AO127" s="28"/>
      <c r="AP127" s="28"/>
    </row>
    <row r="128" spans="1:42" s="28" customFormat="1" ht="15.75">
      <c r="A128" s="26" t="s">
        <v>1374</v>
      </c>
      <c r="B128" s="26" t="s">
        <v>1375</v>
      </c>
      <c r="C128" s="29" t="s">
        <v>1376</v>
      </c>
      <c r="D128" s="64">
        <v>200000</v>
      </c>
      <c r="E128" s="476">
        <v>30000</v>
      </c>
      <c r="F128" s="451">
        <f>Master!AM128</f>
        <v>30000</v>
      </c>
      <c r="G128" s="492">
        <f>Master!AN128</f>
        <v>170000</v>
      </c>
      <c r="H128" s="446">
        <v>28575</v>
      </c>
      <c r="I128" s="493">
        <f t="shared" si="1"/>
        <v>-1425</v>
      </c>
      <c r="J128" s="279"/>
      <c r="K128" s="279"/>
      <c r="L128" s="279"/>
      <c r="M128" s="279"/>
      <c r="N128" s="279"/>
      <c r="O128" s="280"/>
      <c r="P128" s="279"/>
      <c r="Q128" s="279"/>
      <c r="R128" s="279"/>
      <c r="S128" s="279"/>
      <c r="T128" s="279"/>
      <c r="U128" s="279"/>
      <c r="V128" s="279"/>
      <c r="W128" s="280"/>
      <c r="X128" s="279"/>
      <c r="Y128" s="279"/>
      <c r="Z128" s="279"/>
      <c r="AA128" s="279"/>
      <c r="AB128" s="279"/>
      <c r="AC128" s="279"/>
      <c r="AD128" s="279"/>
      <c r="AF128" s="289"/>
      <c r="AG128" s="279"/>
      <c r="AH128" s="279"/>
      <c r="AI128" s="279"/>
      <c r="AJ128" s="279"/>
      <c r="AK128" s="279"/>
      <c r="AL128" s="174"/>
      <c r="AM128" s="174"/>
      <c r="AN128" s="174"/>
      <c r="AO128" s="174"/>
      <c r="AP128" s="174"/>
    </row>
    <row r="129" spans="1:42" s="76" customFormat="1" ht="15.75">
      <c r="A129" s="42" t="s">
        <v>604</v>
      </c>
      <c r="B129" s="42" t="s">
        <v>605</v>
      </c>
      <c r="C129" s="125" t="s">
        <v>606</v>
      </c>
      <c r="D129" s="147">
        <v>200000</v>
      </c>
      <c r="E129" s="481"/>
      <c r="F129" s="451">
        <f>Master!AM129</f>
        <v>0</v>
      </c>
      <c r="G129" s="492">
        <f>Master!AN129</f>
        <v>200000</v>
      </c>
      <c r="H129" s="446">
        <v>28575</v>
      </c>
      <c r="I129" s="493">
        <f t="shared" si="1"/>
        <v>28575</v>
      </c>
      <c r="J129" s="341"/>
      <c r="K129" s="341"/>
      <c r="L129" s="370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  <c r="AN129" s="341"/>
      <c r="AO129" s="341"/>
      <c r="AP129" s="341"/>
    </row>
    <row r="130" spans="1:42" s="28" customFormat="1" ht="15.75">
      <c r="A130" s="26" t="s">
        <v>2163</v>
      </c>
      <c r="B130" s="26" t="s">
        <v>2926</v>
      </c>
      <c r="C130" s="29" t="s">
        <v>2164</v>
      </c>
      <c r="D130" s="64">
        <v>200000</v>
      </c>
      <c r="E130" s="476"/>
      <c r="F130" s="451">
        <f>Master!AM130</f>
        <v>0</v>
      </c>
      <c r="G130" s="492">
        <f>Master!AN130</f>
        <v>200000</v>
      </c>
      <c r="H130" s="446">
        <v>28575</v>
      </c>
      <c r="I130" s="493">
        <f t="shared" si="1"/>
        <v>28575</v>
      </c>
      <c r="J130" s="338"/>
      <c r="K130" s="338"/>
      <c r="L130" s="338"/>
      <c r="M130" s="338"/>
      <c r="N130" s="338"/>
      <c r="O130" s="340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F130" s="371"/>
      <c r="AG130" s="338"/>
      <c r="AH130" s="338"/>
      <c r="AI130" s="338"/>
      <c r="AJ130" s="338"/>
      <c r="AK130" s="338"/>
      <c r="AL130" s="341"/>
      <c r="AM130" s="341"/>
      <c r="AN130" s="341"/>
      <c r="AO130" s="341"/>
      <c r="AP130" s="341"/>
    </row>
    <row r="131" spans="1:43" s="44" customFormat="1" ht="15.75">
      <c r="A131" s="26" t="s">
        <v>1382</v>
      </c>
      <c r="B131" s="26" t="s">
        <v>1447</v>
      </c>
      <c r="C131" s="29" t="s">
        <v>1383</v>
      </c>
      <c r="D131" s="64">
        <v>200000</v>
      </c>
      <c r="E131" s="476">
        <v>28575</v>
      </c>
      <c r="F131" s="451">
        <f>Master!AM131</f>
        <v>28575</v>
      </c>
      <c r="G131" s="492">
        <f>Master!AN131</f>
        <v>171425</v>
      </c>
      <c r="H131" s="446">
        <v>28575</v>
      </c>
      <c r="I131" s="493">
        <f t="shared" si="1"/>
        <v>0</v>
      </c>
      <c r="J131" s="279"/>
      <c r="K131" s="279"/>
      <c r="L131" s="279"/>
      <c r="M131" s="279"/>
      <c r="N131" s="279"/>
      <c r="O131" s="280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351"/>
      <c r="AB131" s="351"/>
      <c r="AC131" s="351"/>
      <c r="AD131" s="351"/>
      <c r="AF131" s="166"/>
      <c r="AG131" s="351"/>
      <c r="AH131" s="351"/>
      <c r="AI131" s="351"/>
      <c r="AJ131" s="351"/>
      <c r="AK131" s="351"/>
      <c r="AL131" s="174"/>
      <c r="AM131" s="174"/>
      <c r="AN131" s="174"/>
      <c r="AO131" s="174"/>
      <c r="AP131" s="174"/>
      <c r="AQ131" s="28"/>
    </row>
    <row r="132" spans="1:42" s="28" customFormat="1" ht="15.75">
      <c r="A132" s="26" t="s">
        <v>2522</v>
      </c>
      <c r="B132" s="26" t="s">
        <v>2523</v>
      </c>
      <c r="C132" s="29" t="s">
        <v>2524</v>
      </c>
      <c r="D132" s="64">
        <v>200000</v>
      </c>
      <c r="E132" s="476">
        <v>30000</v>
      </c>
      <c r="F132" s="451">
        <f>Master!AM132</f>
        <v>30000</v>
      </c>
      <c r="G132" s="492">
        <f>Master!AN132</f>
        <v>170000</v>
      </c>
      <c r="H132" s="446">
        <v>28575</v>
      </c>
      <c r="I132" s="493">
        <f t="shared" si="1"/>
        <v>-1425</v>
      </c>
      <c r="J132" s="279"/>
      <c r="K132" s="279"/>
      <c r="L132" s="279"/>
      <c r="M132" s="279"/>
      <c r="N132" s="279"/>
      <c r="O132" s="280"/>
      <c r="P132" s="372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F132" s="373"/>
      <c r="AG132" s="279"/>
      <c r="AH132" s="279"/>
      <c r="AI132" s="279"/>
      <c r="AJ132" s="279"/>
      <c r="AK132" s="279"/>
      <c r="AL132" s="174"/>
      <c r="AM132" s="174"/>
      <c r="AN132" s="174"/>
      <c r="AO132" s="174"/>
      <c r="AP132" s="174"/>
    </row>
    <row r="133" spans="1:42" s="28" customFormat="1" ht="15.75">
      <c r="A133" s="26" t="s">
        <v>1823</v>
      </c>
      <c r="B133" s="26" t="s">
        <v>1824</v>
      </c>
      <c r="C133" s="29" t="s">
        <v>1825</v>
      </c>
      <c r="D133" s="64">
        <v>200000</v>
      </c>
      <c r="E133" s="476"/>
      <c r="F133" s="451">
        <f>Master!AM133</f>
        <v>0</v>
      </c>
      <c r="G133" s="492">
        <f>Master!AN133</f>
        <v>200000</v>
      </c>
      <c r="H133" s="446">
        <v>28575</v>
      </c>
      <c r="I133" s="493">
        <f aca="true" t="shared" si="2" ref="I133:I196">SUM(H133)-F133</f>
        <v>28575</v>
      </c>
      <c r="J133" s="279"/>
      <c r="K133" s="279"/>
      <c r="L133" s="279"/>
      <c r="M133" s="279"/>
      <c r="N133" s="279"/>
      <c r="O133" s="280"/>
      <c r="P133" s="279"/>
      <c r="Q133" s="279"/>
      <c r="R133" s="279"/>
      <c r="S133" s="279"/>
      <c r="T133" s="279"/>
      <c r="U133" s="279"/>
      <c r="V133" s="279"/>
      <c r="W133" s="280"/>
      <c r="X133" s="279"/>
      <c r="Y133" s="279"/>
      <c r="Z133" s="279"/>
      <c r="AA133" s="279"/>
      <c r="AB133" s="279"/>
      <c r="AC133" s="279"/>
      <c r="AD133" s="279"/>
      <c r="AF133" s="289"/>
      <c r="AG133" s="279"/>
      <c r="AH133" s="279"/>
      <c r="AI133" s="279"/>
      <c r="AJ133" s="279"/>
      <c r="AK133" s="279"/>
      <c r="AL133" s="174"/>
      <c r="AM133" s="174"/>
      <c r="AN133" s="174"/>
      <c r="AO133" s="174"/>
      <c r="AP133" s="174"/>
    </row>
    <row r="134" spans="1:37" s="28" customFormat="1" ht="15.75">
      <c r="A134" s="26" t="s">
        <v>3391</v>
      </c>
      <c r="B134" s="26" t="s">
        <v>3392</v>
      </c>
      <c r="C134" s="29" t="s">
        <v>3393</v>
      </c>
      <c r="D134" s="198">
        <v>200000</v>
      </c>
      <c r="E134" s="476"/>
      <c r="F134" s="451">
        <f>Master!AM134</f>
        <v>0</v>
      </c>
      <c r="G134" s="492">
        <f>Master!AN134</f>
        <v>200000</v>
      </c>
      <c r="H134" s="446">
        <v>28575</v>
      </c>
      <c r="I134" s="493">
        <f t="shared" si="2"/>
        <v>28575</v>
      </c>
      <c r="J134" s="26"/>
      <c r="K134" s="26"/>
      <c r="L134" s="26"/>
      <c r="M134" s="26"/>
      <c r="N134" s="26"/>
      <c r="O134" s="40"/>
      <c r="P134" s="460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C134" s="26"/>
      <c r="AD134" s="26"/>
      <c r="AF134" s="166"/>
      <c r="AG134" s="26"/>
      <c r="AH134" s="26"/>
      <c r="AI134" s="26"/>
      <c r="AJ134" s="26"/>
      <c r="AK134" s="26"/>
    </row>
    <row r="135" spans="3:37" ht="15.75">
      <c r="C135" s="29"/>
      <c r="D135" s="64"/>
      <c r="E135" s="476"/>
      <c r="F135" s="451">
        <f>Master!AM135</f>
        <v>0</v>
      </c>
      <c r="G135" s="492">
        <f>Master!AN135</f>
        <v>0</v>
      </c>
      <c r="H135" s="446">
        <v>28575</v>
      </c>
      <c r="I135" s="493">
        <f t="shared" si="2"/>
        <v>28575</v>
      </c>
      <c r="J135" s="26"/>
      <c r="K135" s="26"/>
      <c r="L135" s="26"/>
      <c r="M135" s="26"/>
      <c r="N135" s="26"/>
      <c r="O135" s="40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</row>
    <row r="136" spans="3:37" ht="15.75">
      <c r="C136" s="27" t="s">
        <v>819</v>
      </c>
      <c r="D136" s="64"/>
      <c r="E136" s="475"/>
      <c r="F136" s="451">
        <f>Master!AM136</f>
        <v>0</v>
      </c>
      <c r="G136" s="492">
        <f>Master!AN136</f>
        <v>0</v>
      </c>
      <c r="H136" s="446">
        <v>28575</v>
      </c>
      <c r="I136" s="493">
        <f t="shared" si="2"/>
        <v>28575</v>
      </c>
      <c r="J136" s="26"/>
      <c r="K136" s="26"/>
      <c r="L136" s="26"/>
      <c r="M136" s="26"/>
      <c r="N136" s="26"/>
      <c r="O136" s="40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</row>
    <row r="137" spans="1:40" s="76" customFormat="1" ht="15.75">
      <c r="A137" s="42" t="s">
        <v>930</v>
      </c>
      <c r="B137" s="42" t="s">
        <v>1447</v>
      </c>
      <c r="C137" s="42" t="s">
        <v>931</v>
      </c>
      <c r="D137" s="198">
        <v>200000</v>
      </c>
      <c r="E137" s="484"/>
      <c r="F137" s="451">
        <f>Master!AM137</f>
        <v>0</v>
      </c>
      <c r="G137" s="492">
        <f>Master!AN137</f>
        <v>200000</v>
      </c>
      <c r="H137" s="446">
        <v>28575</v>
      </c>
      <c r="I137" s="493">
        <f t="shared" si="2"/>
        <v>28575</v>
      </c>
      <c r="L137" s="130"/>
      <c r="AA137" s="85"/>
      <c r="AE137" s="150"/>
      <c r="AF137" s="150"/>
      <c r="AL137" s="85"/>
      <c r="AN137" s="150"/>
    </row>
    <row r="138" spans="1:42" ht="15.75">
      <c r="A138" s="26" t="s">
        <v>2858</v>
      </c>
      <c r="B138" s="26" t="s">
        <v>2176</v>
      </c>
      <c r="C138" s="26" t="s">
        <v>2859</v>
      </c>
      <c r="D138" s="198">
        <v>200000</v>
      </c>
      <c r="E138" s="478"/>
      <c r="F138" s="451">
        <f>Master!AM138</f>
        <v>0</v>
      </c>
      <c r="G138" s="492">
        <f>Master!AN138</f>
        <v>200000</v>
      </c>
      <c r="H138" s="446">
        <v>28575</v>
      </c>
      <c r="I138" s="493">
        <f t="shared" si="2"/>
        <v>28575</v>
      </c>
      <c r="J138" s="279"/>
      <c r="K138" s="279"/>
      <c r="L138" s="279"/>
      <c r="M138" s="279"/>
      <c r="N138" s="279"/>
      <c r="O138" s="280"/>
      <c r="P138" s="151"/>
      <c r="Q138" s="151"/>
      <c r="R138" s="453"/>
      <c r="S138" s="279"/>
      <c r="T138" s="279"/>
      <c r="U138" s="279"/>
      <c r="V138" s="279"/>
      <c r="W138" s="279"/>
      <c r="X138" s="279"/>
      <c r="Y138" s="279"/>
      <c r="Z138" s="279"/>
      <c r="AA138" s="152"/>
      <c r="AB138" s="151"/>
      <c r="AC138" s="151"/>
      <c r="AD138" s="151"/>
      <c r="AE138" s="152"/>
      <c r="AF138" s="307"/>
      <c r="AG138" s="151"/>
      <c r="AH138" s="151"/>
      <c r="AI138" s="151"/>
      <c r="AJ138" s="151"/>
      <c r="AK138" s="307"/>
      <c r="AL138" s="151"/>
      <c r="AM138" s="151"/>
      <c r="AN138" s="307"/>
      <c r="AO138" s="457"/>
      <c r="AP138" s="457"/>
    </row>
    <row r="139" spans="1:40" ht="15.75">
      <c r="A139" s="26" t="s">
        <v>3779</v>
      </c>
      <c r="B139" s="26" t="s">
        <v>2127</v>
      </c>
      <c r="C139" s="29" t="s">
        <v>3780</v>
      </c>
      <c r="D139" s="301">
        <v>200000</v>
      </c>
      <c r="E139" s="476"/>
      <c r="F139" s="451">
        <f>Master!AM139</f>
        <v>25000</v>
      </c>
      <c r="G139" s="492">
        <f>Master!AN139</f>
        <v>175000</v>
      </c>
      <c r="H139" s="446">
        <v>28575</v>
      </c>
      <c r="I139" s="493">
        <f t="shared" si="2"/>
        <v>3575</v>
      </c>
      <c r="J139" s="26"/>
      <c r="K139" s="26"/>
      <c r="L139" s="26"/>
      <c r="M139" s="26"/>
      <c r="N139" s="26"/>
      <c r="O139" s="40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N139" s="150"/>
    </row>
    <row r="140" spans="1:40" s="28" customFormat="1" ht="15.75">
      <c r="A140" s="26" t="s">
        <v>828</v>
      </c>
      <c r="B140" s="26" t="s">
        <v>829</v>
      </c>
      <c r="C140" s="29" t="s">
        <v>830</v>
      </c>
      <c r="D140" s="198">
        <v>200000</v>
      </c>
      <c r="E140" s="476"/>
      <c r="F140" s="451">
        <f>Master!AM140</f>
        <v>0</v>
      </c>
      <c r="G140" s="492">
        <f>Master!AN140</f>
        <v>200000</v>
      </c>
      <c r="H140" s="446">
        <v>28575</v>
      </c>
      <c r="I140" s="493">
        <f t="shared" si="2"/>
        <v>28575</v>
      </c>
      <c r="J140" s="26"/>
      <c r="K140" s="26"/>
      <c r="L140" s="26"/>
      <c r="M140" s="26"/>
      <c r="N140" s="26"/>
      <c r="O140" s="40"/>
      <c r="P140" s="26"/>
      <c r="Q140" s="26"/>
      <c r="R140" s="26"/>
      <c r="S140" s="26"/>
      <c r="T140" s="26"/>
      <c r="U140" s="26"/>
      <c r="V140" s="26"/>
      <c r="W140" s="26"/>
      <c r="X140" s="26"/>
      <c r="Z140" s="26"/>
      <c r="AA140" s="26"/>
      <c r="AB140" s="26"/>
      <c r="AC140" s="26"/>
      <c r="AD140" s="26"/>
      <c r="AE140" s="166"/>
      <c r="AF140" s="166"/>
      <c r="AG140" s="26"/>
      <c r="AH140" s="26"/>
      <c r="AI140" s="26"/>
      <c r="AJ140" s="26"/>
      <c r="AK140" s="26"/>
      <c r="AN140" s="150"/>
    </row>
    <row r="141" spans="1:37" s="67" customFormat="1" ht="15.75">
      <c r="A141" s="26" t="s">
        <v>3781</v>
      </c>
      <c r="B141" s="26" t="s">
        <v>4176</v>
      </c>
      <c r="C141" s="29" t="s">
        <v>3782</v>
      </c>
      <c r="D141" s="301">
        <v>200000</v>
      </c>
      <c r="E141" s="476"/>
      <c r="F141" s="451">
        <f>Master!AM141</f>
        <v>0</v>
      </c>
      <c r="G141" s="492">
        <f>Master!AN141</f>
        <v>200000</v>
      </c>
      <c r="H141" s="446">
        <v>28575</v>
      </c>
      <c r="I141" s="493">
        <f t="shared" si="2"/>
        <v>28575</v>
      </c>
      <c r="J141" s="74"/>
      <c r="K141" s="74"/>
      <c r="L141" s="26"/>
      <c r="M141" s="26"/>
      <c r="N141" s="26"/>
      <c r="O141" s="40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26"/>
      <c r="AB141" s="42"/>
      <c r="AC141" s="42"/>
      <c r="AD141" s="42"/>
      <c r="AE141" s="52"/>
      <c r="AF141" s="52"/>
      <c r="AG141" s="42"/>
      <c r="AH141" s="42"/>
      <c r="AI141" s="42"/>
      <c r="AJ141" s="42"/>
      <c r="AK141" s="42"/>
    </row>
    <row r="142" spans="1:40" s="67" customFormat="1" ht="15.75">
      <c r="A142" s="26" t="s">
        <v>3783</v>
      </c>
      <c r="B142" s="26" t="s">
        <v>3512</v>
      </c>
      <c r="C142" s="29" t="s">
        <v>3784</v>
      </c>
      <c r="D142" s="198">
        <v>200000</v>
      </c>
      <c r="E142" s="476"/>
      <c r="F142" s="451">
        <f>Master!AM142</f>
        <v>0</v>
      </c>
      <c r="G142" s="492">
        <f>Master!AN142</f>
        <v>200000</v>
      </c>
      <c r="H142" s="446">
        <v>28575</v>
      </c>
      <c r="I142" s="493">
        <f t="shared" si="2"/>
        <v>28575</v>
      </c>
      <c r="J142" s="74"/>
      <c r="K142" s="74"/>
      <c r="L142" s="26"/>
      <c r="M142" s="26"/>
      <c r="N142" s="26"/>
      <c r="O142" s="40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26"/>
      <c r="AB142" s="42"/>
      <c r="AC142" s="42"/>
      <c r="AD142" s="42"/>
      <c r="AE142" s="166"/>
      <c r="AF142" s="166"/>
      <c r="AG142" s="42"/>
      <c r="AH142" s="42"/>
      <c r="AI142" s="42"/>
      <c r="AJ142" s="42"/>
      <c r="AK142" s="42"/>
      <c r="AN142" s="150"/>
    </row>
    <row r="143" spans="1:37" s="67" customFormat="1" ht="15.75">
      <c r="A143" s="26"/>
      <c r="B143" s="26"/>
      <c r="C143" s="29"/>
      <c r="D143" s="64"/>
      <c r="E143" s="476"/>
      <c r="F143" s="451">
        <f>Master!AM143</f>
        <v>0</v>
      </c>
      <c r="G143" s="492">
        <f>Master!AN143</f>
        <v>0</v>
      </c>
      <c r="H143" s="446">
        <v>28575</v>
      </c>
      <c r="I143" s="493">
        <f t="shared" si="2"/>
        <v>28575</v>
      </c>
      <c r="J143" s="74"/>
      <c r="K143" s="74"/>
      <c r="L143" s="26"/>
      <c r="M143" s="26"/>
      <c r="N143" s="26"/>
      <c r="O143" s="40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26"/>
      <c r="AB143" s="42"/>
      <c r="AC143" s="42"/>
      <c r="AD143" s="42"/>
      <c r="AE143" s="52"/>
      <c r="AF143" s="52"/>
      <c r="AG143" s="42"/>
      <c r="AH143" s="42"/>
      <c r="AI143" s="42"/>
      <c r="AJ143" s="42"/>
      <c r="AK143" s="42"/>
    </row>
    <row r="144" spans="3:37" ht="15.75">
      <c r="C144" s="57" t="s">
        <v>832</v>
      </c>
      <c r="D144" s="64"/>
      <c r="E144" s="477"/>
      <c r="F144" s="451">
        <f>Master!AM144</f>
        <v>0</v>
      </c>
      <c r="G144" s="492">
        <f>Master!AN144</f>
        <v>0</v>
      </c>
      <c r="H144" s="446">
        <v>28575</v>
      </c>
      <c r="I144" s="493">
        <f t="shared" si="2"/>
        <v>28575</v>
      </c>
      <c r="J144" s="26"/>
      <c r="K144" s="26"/>
      <c r="L144" s="26"/>
      <c r="M144" s="26"/>
      <c r="N144" s="26"/>
      <c r="O144" s="40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</row>
    <row r="145" spans="1:40" ht="15.75">
      <c r="A145" s="26" t="s">
        <v>834</v>
      </c>
      <c r="B145" s="26" t="s">
        <v>835</v>
      </c>
      <c r="C145" s="121" t="s">
        <v>836</v>
      </c>
      <c r="D145" s="198">
        <v>200000</v>
      </c>
      <c r="E145" s="479">
        <v>28575</v>
      </c>
      <c r="F145" s="451">
        <f>Master!AM145</f>
        <v>28575</v>
      </c>
      <c r="G145" s="492">
        <f>Master!AN145</f>
        <v>171425</v>
      </c>
      <c r="H145" s="446">
        <v>28575</v>
      </c>
      <c r="I145" s="493">
        <f t="shared" si="2"/>
        <v>0</v>
      </c>
      <c r="J145" s="26"/>
      <c r="K145" s="26"/>
      <c r="L145" s="461"/>
      <c r="M145" s="26"/>
      <c r="N145" s="26"/>
      <c r="O145" s="40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166"/>
      <c r="AF145" s="166"/>
      <c r="AG145" s="26"/>
      <c r="AH145" s="26"/>
      <c r="AI145" s="26"/>
      <c r="AJ145" s="26"/>
      <c r="AK145" s="26"/>
      <c r="AN145" s="150"/>
    </row>
    <row r="146" spans="1:42" ht="15.75">
      <c r="A146" s="26" t="s">
        <v>3731</v>
      </c>
      <c r="B146" s="26" t="s">
        <v>858</v>
      </c>
      <c r="C146" s="121" t="s">
        <v>3732</v>
      </c>
      <c r="D146" s="64">
        <v>200000</v>
      </c>
      <c r="E146" s="479"/>
      <c r="F146" s="451">
        <f>Master!AM146</f>
        <v>0</v>
      </c>
      <c r="G146" s="492">
        <f>Master!AN146</f>
        <v>200000</v>
      </c>
      <c r="H146" s="446">
        <v>28575</v>
      </c>
      <c r="I146" s="493">
        <f t="shared" si="2"/>
        <v>28575</v>
      </c>
      <c r="J146" s="279"/>
      <c r="K146" s="279"/>
      <c r="L146" s="279"/>
      <c r="M146" s="279"/>
      <c r="N146" s="279"/>
      <c r="O146" s="280"/>
      <c r="P146" s="279"/>
      <c r="Q146" s="279"/>
      <c r="R146" s="279"/>
      <c r="S146" s="279"/>
      <c r="T146" s="279"/>
      <c r="U146" s="279"/>
      <c r="V146" s="279"/>
      <c r="W146" s="280"/>
      <c r="X146" s="279"/>
      <c r="Y146" s="279"/>
      <c r="Z146" s="279"/>
      <c r="AA146" s="279"/>
      <c r="AB146" s="279"/>
      <c r="AC146" s="279"/>
      <c r="AD146" s="279"/>
      <c r="AE146" s="289"/>
      <c r="AF146" s="289"/>
      <c r="AG146" s="279"/>
      <c r="AH146" s="279"/>
      <c r="AI146" s="279"/>
      <c r="AJ146" s="279"/>
      <c r="AK146" s="279"/>
      <c r="AL146" s="174"/>
      <c r="AM146" s="287"/>
      <c r="AN146" s="174"/>
      <c r="AO146" s="174"/>
      <c r="AP146" s="174"/>
    </row>
    <row r="147" spans="1:42" s="67" customFormat="1" ht="15.75">
      <c r="A147" s="42" t="s">
        <v>3737</v>
      </c>
      <c r="B147" s="42" t="s">
        <v>3738</v>
      </c>
      <c r="C147" s="131" t="s">
        <v>3713</v>
      </c>
      <c r="D147" s="147">
        <v>200000</v>
      </c>
      <c r="E147" s="482"/>
      <c r="F147" s="451">
        <f>Master!AM147</f>
        <v>0</v>
      </c>
      <c r="G147" s="492">
        <f>Master!AN147</f>
        <v>200000</v>
      </c>
      <c r="H147" s="446">
        <v>28575</v>
      </c>
      <c r="I147" s="493">
        <f t="shared" si="2"/>
        <v>28575</v>
      </c>
      <c r="J147" s="341"/>
      <c r="K147" s="341"/>
      <c r="L147" s="370"/>
      <c r="M147" s="341"/>
      <c r="N147" s="341"/>
      <c r="O147" s="341"/>
      <c r="P147" s="370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70"/>
      <c r="AB147" s="341"/>
      <c r="AC147" s="341"/>
      <c r="AD147" s="341"/>
      <c r="AE147" s="382"/>
      <c r="AF147" s="382"/>
      <c r="AG147" s="341"/>
      <c r="AH147" s="341"/>
      <c r="AI147" s="341"/>
      <c r="AJ147" s="341"/>
      <c r="AK147" s="341"/>
      <c r="AL147" s="341"/>
      <c r="AM147" s="341"/>
      <c r="AN147" s="341"/>
      <c r="AO147" s="341"/>
      <c r="AP147" s="341"/>
    </row>
    <row r="148" spans="1:42" ht="15.75">
      <c r="A148" s="26" t="s">
        <v>2420</v>
      </c>
      <c r="B148" s="26" t="s">
        <v>2421</v>
      </c>
      <c r="C148" s="26" t="s">
        <v>2422</v>
      </c>
      <c r="D148" s="244">
        <v>200000</v>
      </c>
      <c r="E148" s="478"/>
      <c r="F148" s="451">
        <f>Master!AM148</f>
        <v>28575</v>
      </c>
      <c r="G148" s="492">
        <f>Master!AN148</f>
        <v>171425</v>
      </c>
      <c r="H148" s="446">
        <v>28575</v>
      </c>
      <c r="I148" s="493">
        <f t="shared" si="2"/>
        <v>0</v>
      </c>
      <c r="J148" s="453"/>
      <c r="K148" s="453"/>
      <c r="L148" s="453"/>
      <c r="M148" s="453"/>
      <c r="N148" s="453"/>
      <c r="O148" s="453"/>
      <c r="P148" s="453"/>
      <c r="Q148" s="453"/>
      <c r="R148" s="453"/>
      <c r="S148" s="453"/>
      <c r="T148" s="453"/>
      <c r="U148" s="453"/>
      <c r="V148" s="453"/>
      <c r="W148" s="453"/>
      <c r="X148" s="453"/>
      <c r="Y148" s="151"/>
      <c r="Z148" s="152"/>
      <c r="AA148" s="151"/>
      <c r="AB148" s="453"/>
      <c r="AC148" s="453"/>
      <c r="AD148" s="453"/>
      <c r="AE148" s="151"/>
      <c r="AF148" s="454"/>
      <c r="AG148" s="151"/>
      <c r="AH148" s="453"/>
      <c r="AI148" s="453"/>
      <c r="AJ148" s="151"/>
      <c r="AK148" s="453"/>
      <c r="AL148" s="453"/>
      <c r="AM148" s="453"/>
      <c r="AN148" s="453"/>
      <c r="AO148" s="453"/>
      <c r="AP148" s="453"/>
    </row>
    <row r="149" spans="1:42" s="44" customFormat="1" ht="15.75">
      <c r="A149" s="26" t="s">
        <v>3717</v>
      </c>
      <c r="B149" s="26" t="s">
        <v>1447</v>
      </c>
      <c r="C149" s="121" t="s">
        <v>3718</v>
      </c>
      <c r="D149" s="64">
        <v>200000</v>
      </c>
      <c r="E149" s="479"/>
      <c r="F149" s="451">
        <f>Master!AM149</f>
        <v>0</v>
      </c>
      <c r="G149" s="492">
        <f>Master!AN149</f>
        <v>200000</v>
      </c>
      <c r="H149" s="446">
        <v>28575</v>
      </c>
      <c r="I149" s="493">
        <f t="shared" si="2"/>
        <v>28575</v>
      </c>
      <c r="J149" s="26"/>
      <c r="K149" s="26"/>
      <c r="L149" s="26"/>
      <c r="M149" s="26"/>
      <c r="N149" s="26"/>
      <c r="O149" s="40"/>
      <c r="P149" s="34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166"/>
      <c r="AF149" s="166"/>
      <c r="AG149" s="26"/>
      <c r="AH149" s="26"/>
      <c r="AI149" s="26"/>
      <c r="AJ149" s="26"/>
      <c r="AK149" s="26"/>
      <c r="AL149" s="28"/>
      <c r="AM149" s="28"/>
      <c r="AN149" s="28"/>
      <c r="AO149" s="28"/>
      <c r="AP149" s="28"/>
    </row>
    <row r="150" spans="1:42" s="44" customFormat="1" ht="15.75">
      <c r="A150" s="26" t="s">
        <v>3425</v>
      </c>
      <c r="B150" s="26" t="s">
        <v>3719</v>
      </c>
      <c r="C150" s="121" t="s">
        <v>3720</v>
      </c>
      <c r="D150" s="198">
        <v>200000</v>
      </c>
      <c r="E150" s="479"/>
      <c r="F150" s="451">
        <f>Master!AM150</f>
        <v>0</v>
      </c>
      <c r="G150" s="492">
        <f>Master!AN150</f>
        <v>200000</v>
      </c>
      <c r="H150" s="446">
        <v>28575</v>
      </c>
      <c r="I150" s="493">
        <f t="shared" si="2"/>
        <v>28575</v>
      </c>
      <c r="J150" s="279"/>
      <c r="K150" s="279"/>
      <c r="L150" s="26"/>
      <c r="M150" s="26"/>
      <c r="N150" s="26"/>
      <c r="O150" s="40"/>
      <c r="P150" s="151"/>
      <c r="Q150" s="151"/>
      <c r="R150" s="151"/>
      <c r="S150" s="453"/>
      <c r="T150" s="151"/>
      <c r="U150" s="453"/>
      <c r="V150" s="453"/>
      <c r="W150" s="453"/>
      <c r="X150" s="453"/>
      <c r="Y150" s="151"/>
      <c r="Z150" s="151"/>
      <c r="AA150" s="151"/>
      <c r="AB150" s="453"/>
      <c r="AC150" s="453"/>
      <c r="AD150" s="453"/>
      <c r="AE150" s="454"/>
      <c r="AF150" s="307"/>
      <c r="AG150" s="152"/>
      <c r="AH150" s="453"/>
      <c r="AI150" s="453"/>
      <c r="AJ150" s="152"/>
      <c r="AK150" s="453"/>
      <c r="AL150" s="151"/>
      <c r="AM150" s="151"/>
      <c r="AN150" s="453"/>
      <c r="AO150" s="453"/>
      <c r="AP150" s="453"/>
    </row>
    <row r="151" spans="1:42" ht="15.75">
      <c r="A151" s="26" t="s">
        <v>3261</v>
      </c>
      <c r="B151" s="26" t="s">
        <v>3262</v>
      </c>
      <c r="C151" s="121" t="s">
        <v>3263</v>
      </c>
      <c r="D151" s="64">
        <v>200000</v>
      </c>
      <c r="E151" s="479"/>
      <c r="F151" s="451">
        <f>Master!AM151</f>
        <v>0</v>
      </c>
      <c r="G151" s="492">
        <f>Master!AN151</f>
        <v>200000</v>
      </c>
      <c r="H151" s="446">
        <v>28575</v>
      </c>
      <c r="I151" s="493">
        <f t="shared" si="2"/>
        <v>28575</v>
      </c>
      <c r="J151" s="279"/>
      <c r="K151" s="279"/>
      <c r="L151" s="279"/>
      <c r="M151" s="279"/>
      <c r="N151" s="279"/>
      <c r="O151" s="280"/>
      <c r="P151" s="281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I151" s="279"/>
      <c r="AJ151" s="279"/>
      <c r="AK151" s="279"/>
      <c r="AL151" s="174"/>
      <c r="AM151" s="174"/>
      <c r="AN151" s="288"/>
      <c r="AO151" s="174"/>
      <c r="AP151" s="174"/>
    </row>
    <row r="152" spans="1:42" ht="15.75">
      <c r="A152" s="26" t="s">
        <v>3264</v>
      </c>
      <c r="B152" s="26" t="s">
        <v>1681</v>
      </c>
      <c r="C152" s="121" t="s">
        <v>3265</v>
      </c>
      <c r="D152" s="64">
        <v>200000</v>
      </c>
      <c r="E152" s="479"/>
      <c r="F152" s="451">
        <f>Master!AM152</f>
        <v>0</v>
      </c>
      <c r="G152" s="492">
        <f>Master!AN152</f>
        <v>200000</v>
      </c>
      <c r="H152" s="446">
        <v>28575</v>
      </c>
      <c r="I152" s="493">
        <f t="shared" si="2"/>
        <v>28575</v>
      </c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383"/>
      <c r="AB152" s="174"/>
      <c r="AC152" s="174"/>
      <c r="AD152" s="174"/>
      <c r="AE152" s="307"/>
      <c r="AF152" s="307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</row>
    <row r="153" spans="1:42" ht="15.75">
      <c r="A153" s="26" t="s">
        <v>3266</v>
      </c>
      <c r="B153" s="26" t="s">
        <v>1707</v>
      </c>
      <c r="C153" s="121" t="s">
        <v>1708</v>
      </c>
      <c r="D153" s="64">
        <v>200000</v>
      </c>
      <c r="E153" s="479"/>
      <c r="F153" s="451">
        <f>Master!AM153</f>
        <v>0</v>
      </c>
      <c r="G153" s="492">
        <f>Master!AN153</f>
        <v>200000</v>
      </c>
      <c r="H153" s="446">
        <v>28575</v>
      </c>
      <c r="I153" s="493">
        <f t="shared" si="2"/>
        <v>28575</v>
      </c>
      <c r="J153" s="384"/>
      <c r="K153" s="384"/>
      <c r="L153" s="384"/>
      <c r="M153" s="384"/>
      <c r="N153" s="384"/>
      <c r="O153" s="385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289"/>
      <c r="AF153" s="289"/>
      <c r="AG153" s="384"/>
      <c r="AH153" s="384"/>
      <c r="AI153" s="384"/>
      <c r="AJ153" s="384"/>
      <c r="AK153" s="384"/>
      <c r="AL153" s="174"/>
      <c r="AM153" s="174"/>
      <c r="AN153" s="174"/>
      <c r="AO153" s="174"/>
      <c r="AP153" s="174"/>
    </row>
    <row r="154" spans="1:38" s="67" customFormat="1" ht="15.75">
      <c r="A154" s="42" t="s">
        <v>3791</v>
      </c>
      <c r="B154" s="42" t="s">
        <v>858</v>
      </c>
      <c r="C154" s="131" t="s">
        <v>3792</v>
      </c>
      <c r="D154" s="244">
        <v>200000</v>
      </c>
      <c r="E154" s="482"/>
      <c r="F154" s="451">
        <f>Master!AM154</f>
        <v>0</v>
      </c>
      <c r="G154" s="492">
        <f>Master!AN154</f>
        <v>200000</v>
      </c>
      <c r="H154" s="446">
        <v>28575</v>
      </c>
      <c r="I154" s="493">
        <f t="shared" si="2"/>
        <v>28575</v>
      </c>
      <c r="J154" s="42"/>
      <c r="K154" s="42"/>
      <c r="L154" s="42"/>
      <c r="M154" s="42"/>
      <c r="N154" s="42"/>
      <c r="O154" s="128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85"/>
      <c r="AB154" s="42"/>
      <c r="AC154" s="42"/>
      <c r="AD154" s="42"/>
      <c r="AE154" s="166"/>
      <c r="AF154" s="166"/>
      <c r="AG154" s="42"/>
      <c r="AH154" s="42"/>
      <c r="AI154" s="42"/>
      <c r="AJ154" s="42"/>
      <c r="AK154" s="42"/>
      <c r="AL154" s="85"/>
    </row>
    <row r="155" spans="1:37" s="44" customFormat="1" ht="15.75">
      <c r="A155" s="26" t="s">
        <v>3793</v>
      </c>
      <c r="B155" s="26" t="s">
        <v>3794</v>
      </c>
      <c r="C155" s="121" t="s">
        <v>3795</v>
      </c>
      <c r="D155" s="64">
        <v>200000</v>
      </c>
      <c r="E155" s="479"/>
      <c r="F155" s="451">
        <f>Master!AM155</f>
        <v>0</v>
      </c>
      <c r="G155" s="492">
        <f>Master!AN155</f>
        <v>200000</v>
      </c>
      <c r="H155" s="446">
        <v>28575</v>
      </c>
      <c r="I155" s="493">
        <f t="shared" si="2"/>
        <v>28575</v>
      </c>
      <c r="J155" s="26"/>
      <c r="K155" s="26"/>
      <c r="L155" s="26"/>
      <c r="M155" s="26"/>
      <c r="N155" s="26"/>
      <c r="O155" s="40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</row>
    <row r="156" spans="1:42" ht="15.75">
      <c r="A156" s="26" t="s">
        <v>1802</v>
      </c>
      <c r="B156" s="26" t="s">
        <v>1761</v>
      </c>
      <c r="C156" s="121" t="s">
        <v>1762</v>
      </c>
      <c r="D156" s="64">
        <v>200000</v>
      </c>
      <c r="E156" s="479"/>
      <c r="F156" s="451">
        <f>Master!AM156</f>
        <v>0</v>
      </c>
      <c r="G156" s="492">
        <f>Master!AN156</f>
        <v>200000</v>
      </c>
      <c r="H156" s="446">
        <v>28575</v>
      </c>
      <c r="I156" s="493">
        <f t="shared" si="2"/>
        <v>28575</v>
      </c>
      <c r="J156" s="174"/>
      <c r="K156" s="174"/>
      <c r="L156" s="287"/>
      <c r="M156" s="174"/>
      <c r="N156" s="174"/>
      <c r="O156" s="174"/>
      <c r="P156" s="34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</row>
    <row r="157" spans="1:43" s="44" customFormat="1" ht="15.75">
      <c r="A157" s="26" t="s">
        <v>1764</v>
      </c>
      <c r="B157" s="26" t="s">
        <v>1765</v>
      </c>
      <c r="C157" s="29" t="s">
        <v>1766</v>
      </c>
      <c r="D157" s="64">
        <v>200000</v>
      </c>
      <c r="E157" s="476">
        <v>25000</v>
      </c>
      <c r="F157" s="451">
        <f>Master!AM157</f>
        <v>25000</v>
      </c>
      <c r="G157" s="492">
        <f>Master!AN157</f>
        <v>175000</v>
      </c>
      <c r="H157" s="446">
        <v>28575</v>
      </c>
      <c r="I157" s="493">
        <f t="shared" si="2"/>
        <v>3575</v>
      </c>
      <c r="J157" s="26"/>
      <c r="K157" s="26"/>
      <c r="L157" s="26"/>
      <c r="M157" s="26"/>
      <c r="N157" s="26"/>
      <c r="O157" s="40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367"/>
      <c r="AF157" s="367"/>
      <c r="AG157" s="26"/>
      <c r="AH157" s="26"/>
      <c r="AI157" s="26"/>
      <c r="AJ157" s="26"/>
      <c r="AK157" s="26"/>
      <c r="AL157" s="28"/>
      <c r="AM157" s="28"/>
      <c r="AN157" s="28"/>
      <c r="AO157" s="28"/>
      <c r="AP157" s="28"/>
      <c r="AQ157" s="28"/>
    </row>
    <row r="158" spans="1:43" s="67" customFormat="1" ht="15.75">
      <c r="A158" s="42" t="s">
        <v>3492</v>
      </c>
      <c r="B158" s="42" t="s">
        <v>2917</v>
      </c>
      <c r="C158" s="125" t="s">
        <v>3493</v>
      </c>
      <c r="D158" s="244">
        <v>200000</v>
      </c>
      <c r="E158" s="481"/>
      <c r="F158" s="451">
        <f>Master!AM158</f>
        <v>0</v>
      </c>
      <c r="G158" s="492">
        <f>Master!AN158</f>
        <v>200000</v>
      </c>
      <c r="H158" s="446">
        <v>28575</v>
      </c>
      <c r="I158" s="493">
        <f t="shared" si="2"/>
        <v>28575</v>
      </c>
      <c r="J158" s="42"/>
      <c r="K158" s="42"/>
      <c r="L158" s="42"/>
      <c r="M158" s="42"/>
      <c r="N158" s="42"/>
      <c r="O158" s="128"/>
      <c r="P158" s="42"/>
      <c r="Q158" s="42"/>
      <c r="R158" s="453"/>
      <c r="S158" s="453"/>
      <c r="T158" s="453"/>
      <c r="U158" s="453"/>
      <c r="V158" s="453"/>
      <c r="W158" s="453"/>
      <c r="X158" s="453"/>
      <c r="Y158" s="151"/>
      <c r="Z158" s="152"/>
      <c r="AA158" s="151"/>
      <c r="AB158" s="453"/>
      <c r="AC158" s="453"/>
      <c r="AD158" s="453"/>
      <c r="AE158" s="307"/>
      <c r="AF158" s="307"/>
      <c r="AG158" s="151"/>
      <c r="AH158" s="453"/>
      <c r="AI158" s="453"/>
      <c r="AJ158" s="307"/>
      <c r="AK158" s="307"/>
      <c r="AL158" s="453"/>
      <c r="AM158" s="453"/>
      <c r="AN158" s="307"/>
      <c r="AO158" s="152"/>
      <c r="AP158" s="152"/>
      <c r="AQ158" s="76"/>
    </row>
    <row r="159" spans="1:43" s="67" customFormat="1" ht="15.75">
      <c r="A159" s="42" t="s">
        <v>3796</v>
      </c>
      <c r="B159" s="42" t="s">
        <v>1339</v>
      </c>
      <c r="C159" s="125" t="s">
        <v>3797</v>
      </c>
      <c r="D159" s="244">
        <v>200000</v>
      </c>
      <c r="E159" s="481"/>
      <c r="F159" s="451">
        <f>Master!AM159</f>
        <v>0</v>
      </c>
      <c r="G159" s="492">
        <f>Master!AN159</f>
        <v>200000</v>
      </c>
      <c r="H159" s="446">
        <v>28575</v>
      </c>
      <c r="I159" s="493">
        <f t="shared" si="2"/>
        <v>28575</v>
      </c>
      <c r="J159" s="42"/>
      <c r="K159" s="42"/>
      <c r="L159" s="42"/>
      <c r="M159" s="42"/>
      <c r="N159" s="42"/>
      <c r="O159" s="128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150"/>
      <c r="AF159" s="150"/>
      <c r="AG159" s="42"/>
      <c r="AH159" s="42"/>
      <c r="AI159" s="42"/>
      <c r="AJ159" s="42"/>
      <c r="AK159" s="42"/>
      <c r="AL159" s="28"/>
      <c r="AM159" s="76"/>
      <c r="AN159" s="76"/>
      <c r="AO159" s="76"/>
      <c r="AP159" s="76"/>
      <c r="AQ159" s="76"/>
    </row>
    <row r="160" spans="1:42" s="28" customFormat="1" ht="15.75">
      <c r="A160" s="26" t="s">
        <v>4268</v>
      </c>
      <c r="B160" s="26" t="s">
        <v>793</v>
      </c>
      <c r="C160" s="29" t="s">
        <v>4269</v>
      </c>
      <c r="D160" s="64">
        <v>200000</v>
      </c>
      <c r="E160" s="476"/>
      <c r="F160" s="451">
        <f>Master!AM160</f>
        <v>0</v>
      </c>
      <c r="G160" s="492">
        <f>Master!AN160</f>
        <v>200000</v>
      </c>
      <c r="H160" s="446">
        <v>28575</v>
      </c>
      <c r="I160" s="493">
        <f t="shared" si="2"/>
        <v>28575</v>
      </c>
      <c r="J160" s="279"/>
      <c r="K160" s="279"/>
      <c r="L160" s="279"/>
      <c r="M160" s="279"/>
      <c r="N160" s="279"/>
      <c r="O160" s="280"/>
      <c r="P160" s="281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89"/>
      <c r="AF160" s="289"/>
      <c r="AG160" s="279"/>
      <c r="AH160" s="279"/>
      <c r="AI160" s="279"/>
      <c r="AJ160" s="279"/>
      <c r="AK160" s="279"/>
      <c r="AL160" s="174"/>
      <c r="AM160" s="174"/>
      <c r="AN160" s="174"/>
      <c r="AO160" s="174"/>
      <c r="AP160" s="174"/>
    </row>
    <row r="161" spans="1:41" s="76" customFormat="1" ht="15.75">
      <c r="A161" s="42" t="s">
        <v>3798</v>
      </c>
      <c r="B161" s="42" t="s">
        <v>495</v>
      </c>
      <c r="C161" s="125" t="s">
        <v>3799</v>
      </c>
      <c r="D161" s="319">
        <v>200000</v>
      </c>
      <c r="E161" s="481"/>
      <c r="F161" s="451">
        <f>Master!AM161</f>
        <v>0</v>
      </c>
      <c r="G161" s="492">
        <f>Master!AN161</f>
        <v>200000</v>
      </c>
      <c r="H161" s="446">
        <v>28575</v>
      </c>
      <c r="I161" s="493">
        <f t="shared" si="2"/>
        <v>28575</v>
      </c>
      <c r="J161" s="42"/>
      <c r="K161" s="42"/>
      <c r="L161" s="42"/>
      <c r="M161" s="42"/>
      <c r="N161" s="42"/>
      <c r="O161" s="128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85"/>
      <c r="AB161" s="42"/>
      <c r="AC161" s="42"/>
      <c r="AD161" s="42"/>
      <c r="AE161" s="155"/>
      <c r="AF161" s="155"/>
      <c r="AG161" s="42"/>
      <c r="AH161" s="42"/>
      <c r="AI161" s="42"/>
      <c r="AJ161" s="42"/>
      <c r="AK161" s="42"/>
      <c r="AL161" s="85"/>
      <c r="AN161" s="155"/>
      <c r="AO161" s="155"/>
    </row>
    <row r="162" spans="1:42" s="76" customFormat="1" ht="15.75">
      <c r="A162" s="42" t="s">
        <v>4173</v>
      </c>
      <c r="B162" s="42" t="s">
        <v>2926</v>
      </c>
      <c r="C162" s="125" t="s">
        <v>4174</v>
      </c>
      <c r="D162" s="147">
        <v>200000</v>
      </c>
      <c r="E162" s="481"/>
      <c r="F162" s="451">
        <f>Master!AM162</f>
        <v>0</v>
      </c>
      <c r="G162" s="492">
        <f>Master!AN162</f>
        <v>200000</v>
      </c>
      <c r="H162" s="446">
        <v>28575</v>
      </c>
      <c r="I162" s="493">
        <f t="shared" si="2"/>
        <v>28575</v>
      </c>
      <c r="J162" s="42"/>
      <c r="K162" s="42"/>
      <c r="L162" s="42"/>
      <c r="M162" s="42"/>
      <c r="N162" s="42"/>
      <c r="O162" s="128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56"/>
      <c r="AM162" s="56"/>
      <c r="AN162" s="56"/>
      <c r="AO162" s="56"/>
      <c r="AP162" s="56"/>
    </row>
    <row r="163" spans="1:37" s="28" customFormat="1" ht="15.75">
      <c r="A163" s="26" t="s">
        <v>2166</v>
      </c>
      <c r="B163" s="26" t="s">
        <v>795</v>
      </c>
      <c r="C163" s="29" t="s">
        <v>2167</v>
      </c>
      <c r="D163" s="198">
        <v>200000</v>
      </c>
      <c r="E163" s="476"/>
      <c r="F163" s="451">
        <f>Master!AM163</f>
        <v>12500</v>
      </c>
      <c r="G163" s="492">
        <f>Master!AN163</f>
        <v>187500</v>
      </c>
      <c r="H163" s="446">
        <v>28575</v>
      </c>
      <c r="I163" s="493">
        <f t="shared" si="2"/>
        <v>16075</v>
      </c>
      <c r="J163" s="26"/>
      <c r="K163" s="26"/>
      <c r="L163" s="26"/>
      <c r="M163" s="26"/>
      <c r="N163" s="26"/>
      <c r="O163" s="40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166"/>
      <c r="AF163" s="166"/>
      <c r="AG163" s="26"/>
      <c r="AH163" s="26"/>
      <c r="AI163" s="26"/>
      <c r="AJ163" s="26"/>
      <c r="AK163" s="26"/>
    </row>
    <row r="164" spans="1:42" s="28" customFormat="1" ht="15.75">
      <c r="A164" s="26" t="s">
        <v>2169</v>
      </c>
      <c r="B164" s="26" t="s">
        <v>2170</v>
      </c>
      <c r="C164" s="29" t="s">
        <v>2171</v>
      </c>
      <c r="D164" s="64">
        <v>200000</v>
      </c>
      <c r="E164" s="476"/>
      <c r="F164" s="451">
        <f>Master!AM164</f>
        <v>15000</v>
      </c>
      <c r="G164" s="492">
        <f>Master!AN164</f>
        <v>185000</v>
      </c>
      <c r="H164" s="446">
        <v>28575</v>
      </c>
      <c r="I164" s="493">
        <f t="shared" si="2"/>
        <v>13575</v>
      </c>
      <c r="J164" s="279"/>
      <c r="K164" s="279"/>
      <c r="L164" s="279"/>
      <c r="M164" s="279"/>
      <c r="N164" s="279"/>
      <c r="O164" s="280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279"/>
      <c r="AH164" s="279"/>
      <c r="AI164" s="279"/>
      <c r="AJ164" s="279"/>
      <c r="AK164" s="279"/>
      <c r="AL164" s="174"/>
      <c r="AM164" s="174"/>
      <c r="AN164" s="150"/>
      <c r="AO164" s="174"/>
      <c r="AP164" s="174"/>
    </row>
    <row r="165" spans="1:40" s="28" customFormat="1" ht="15.75">
      <c r="A165" s="26" t="s">
        <v>1303</v>
      </c>
      <c r="B165" s="26" t="s">
        <v>2173</v>
      </c>
      <c r="C165" s="29" t="s">
        <v>2174</v>
      </c>
      <c r="D165" s="198">
        <v>200000</v>
      </c>
      <c r="E165" s="476"/>
      <c r="F165" s="451">
        <f>Master!AM165</f>
        <v>0</v>
      </c>
      <c r="G165" s="492">
        <f>Master!AN165</f>
        <v>200000</v>
      </c>
      <c r="H165" s="446">
        <v>28575</v>
      </c>
      <c r="I165" s="493">
        <f t="shared" si="2"/>
        <v>28575</v>
      </c>
      <c r="J165" s="26"/>
      <c r="K165" s="26"/>
      <c r="L165" s="26"/>
      <c r="M165" s="26"/>
      <c r="N165" s="26"/>
      <c r="O165" s="40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C165" s="26"/>
      <c r="AD165" s="26"/>
      <c r="AE165" s="166"/>
      <c r="AF165" s="166"/>
      <c r="AG165" s="26"/>
      <c r="AH165" s="26"/>
      <c r="AI165" s="26"/>
      <c r="AJ165" s="26"/>
      <c r="AK165" s="26"/>
      <c r="AN165" s="150"/>
    </row>
    <row r="166" spans="1:42" s="28" customFormat="1" ht="15.75">
      <c r="A166" s="26" t="s">
        <v>2175</v>
      </c>
      <c r="B166" s="26" t="s">
        <v>2176</v>
      </c>
      <c r="C166" s="29" t="s">
        <v>2177</v>
      </c>
      <c r="D166" s="64">
        <v>200000</v>
      </c>
      <c r="E166" s="476"/>
      <c r="F166" s="451">
        <f>Master!AM166</f>
        <v>0</v>
      </c>
      <c r="G166" s="492">
        <f>Master!AN166</f>
        <v>200000</v>
      </c>
      <c r="H166" s="446">
        <v>28575</v>
      </c>
      <c r="I166" s="493">
        <f t="shared" si="2"/>
        <v>28575</v>
      </c>
      <c r="J166" s="338"/>
      <c r="K166" s="338"/>
      <c r="L166" s="338"/>
      <c r="M166" s="338"/>
      <c r="N166" s="338"/>
      <c r="O166" s="340"/>
      <c r="P166" s="338"/>
      <c r="Q166" s="338"/>
      <c r="R166" s="338"/>
      <c r="S166" s="338"/>
      <c r="T166" s="338"/>
      <c r="U166" s="338"/>
      <c r="V166" s="338"/>
      <c r="W166" s="340"/>
      <c r="X166" s="338"/>
      <c r="Y166" s="338"/>
      <c r="Z166" s="338"/>
      <c r="AA166" s="338"/>
      <c r="AB166" s="338"/>
      <c r="AC166" s="338"/>
      <c r="AD166" s="338"/>
      <c r="AE166" s="338"/>
      <c r="AF166" s="338"/>
      <c r="AG166" s="338"/>
      <c r="AH166" s="338"/>
      <c r="AI166" s="338"/>
      <c r="AJ166" s="338"/>
      <c r="AK166" s="338"/>
      <c r="AL166" s="341"/>
      <c r="AM166" s="341"/>
      <c r="AN166" s="341"/>
      <c r="AO166" s="341"/>
      <c r="AP166" s="341"/>
    </row>
    <row r="167" spans="1:42" s="28" customFormat="1" ht="15.75">
      <c r="A167" s="26" t="s">
        <v>2175</v>
      </c>
      <c r="B167" s="26" t="s">
        <v>1731</v>
      </c>
      <c r="C167" s="29" t="s">
        <v>1732</v>
      </c>
      <c r="D167" s="64">
        <v>200000</v>
      </c>
      <c r="E167" s="476"/>
      <c r="F167" s="451">
        <f>Master!AM167</f>
        <v>0</v>
      </c>
      <c r="G167" s="492">
        <f>Master!AN167</f>
        <v>200000</v>
      </c>
      <c r="H167" s="446">
        <v>28575</v>
      </c>
      <c r="I167" s="493">
        <f t="shared" si="2"/>
        <v>28575</v>
      </c>
      <c r="J167" s="174"/>
      <c r="K167" s="174"/>
      <c r="L167" s="287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50"/>
      <c r="AF167" s="150"/>
      <c r="AG167" s="174"/>
      <c r="AH167" s="174"/>
      <c r="AI167" s="174"/>
      <c r="AJ167" s="174"/>
      <c r="AK167" s="174"/>
      <c r="AL167" s="174"/>
      <c r="AM167" s="174"/>
      <c r="AN167" s="150"/>
      <c r="AO167" s="174"/>
      <c r="AP167" s="174"/>
    </row>
    <row r="168" spans="1:40" s="28" customFormat="1" ht="15.75">
      <c r="A168" s="26" t="s">
        <v>926</v>
      </c>
      <c r="B168" s="26" t="s">
        <v>1310</v>
      </c>
      <c r="C168" s="29" t="s">
        <v>3494</v>
      </c>
      <c r="D168" s="198">
        <v>200000</v>
      </c>
      <c r="E168" s="476"/>
      <c r="F168" s="451">
        <f>Master!AM168</f>
        <v>0</v>
      </c>
      <c r="G168" s="492">
        <f>Master!AN168</f>
        <v>200000</v>
      </c>
      <c r="H168" s="446">
        <v>28575</v>
      </c>
      <c r="I168" s="493">
        <f t="shared" si="2"/>
        <v>28575</v>
      </c>
      <c r="J168" s="26"/>
      <c r="K168" s="26"/>
      <c r="L168" s="26"/>
      <c r="M168" s="26"/>
      <c r="N168" s="26"/>
      <c r="O168" s="40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85"/>
      <c r="AB168" s="26"/>
      <c r="AC168" s="26"/>
      <c r="AD168" s="26"/>
      <c r="AE168" s="166"/>
      <c r="AF168" s="166"/>
      <c r="AG168" s="26"/>
      <c r="AH168" s="26"/>
      <c r="AI168" s="26"/>
      <c r="AJ168" s="26"/>
      <c r="AK168" s="26"/>
      <c r="AL168" s="85"/>
      <c r="AN168" s="150"/>
    </row>
    <row r="169" spans="1:40" s="28" customFormat="1" ht="15.75">
      <c r="A169" s="26" t="s">
        <v>3800</v>
      </c>
      <c r="B169" s="26" t="s">
        <v>1327</v>
      </c>
      <c r="C169" s="29" t="s">
        <v>3801</v>
      </c>
      <c r="D169" s="301">
        <v>200000</v>
      </c>
      <c r="E169" s="476"/>
      <c r="F169" s="451">
        <f>Master!AM169</f>
        <v>0</v>
      </c>
      <c r="G169" s="492">
        <f>Master!AN169</f>
        <v>200000</v>
      </c>
      <c r="H169" s="446">
        <v>28575</v>
      </c>
      <c r="I169" s="493">
        <f t="shared" si="2"/>
        <v>28575</v>
      </c>
      <c r="J169" s="26"/>
      <c r="K169" s="26"/>
      <c r="L169" s="26"/>
      <c r="M169" s="26"/>
      <c r="N169" s="26"/>
      <c r="O169" s="40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N169" s="41"/>
    </row>
    <row r="170" spans="1:37" s="28" customFormat="1" ht="15.75">
      <c r="A170" s="26" t="s">
        <v>1687</v>
      </c>
      <c r="B170" s="26" t="s">
        <v>3539</v>
      </c>
      <c r="C170" s="29" t="s">
        <v>1688</v>
      </c>
      <c r="D170" s="64">
        <v>200000</v>
      </c>
      <c r="E170" s="476"/>
      <c r="F170" s="451">
        <f>Master!AM170</f>
        <v>0</v>
      </c>
      <c r="G170" s="492">
        <f>Master!AN170</f>
        <v>200000</v>
      </c>
      <c r="H170" s="446">
        <v>28575</v>
      </c>
      <c r="I170" s="493">
        <f t="shared" si="2"/>
        <v>28575</v>
      </c>
      <c r="J170" s="26"/>
      <c r="K170" s="26"/>
      <c r="L170" s="386"/>
      <c r="M170" s="26"/>
      <c r="N170" s="26"/>
      <c r="O170" s="40"/>
      <c r="P170" s="34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387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</row>
    <row r="171" spans="1:42" s="28" customFormat="1" ht="15.75">
      <c r="A171" s="26" t="s">
        <v>1218</v>
      </c>
      <c r="B171" s="26" t="s">
        <v>2173</v>
      </c>
      <c r="C171" s="29" t="s">
        <v>1219</v>
      </c>
      <c r="D171" s="64">
        <v>200000</v>
      </c>
      <c r="E171" s="476">
        <v>25000</v>
      </c>
      <c r="F171" s="451">
        <f>Master!AM171</f>
        <v>25000</v>
      </c>
      <c r="G171" s="492">
        <f>Master!AN171</f>
        <v>175000</v>
      </c>
      <c r="H171" s="446">
        <v>28575</v>
      </c>
      <c r="I171" s="493">
        <f t="shared" si="2"/>
        <v>3575</v>
      </c>
      <c r="J171" s="279"/>
      <c r="K171" s="279"/>
      <c r="L171" s="279"/>
      <c r="M171" s="279"/>
      <c r="N171" s="279"/>
      <c r="O171" s="280"/>
      <c r="P171" s="279"/>
      <c r="Q171" s="279"/>
      <c r="R171" s="279"/>
      <c r="S171" s="279"/>
      <c r="T171" s="279"/>
      <c r="U171" s="279"/>
      <c r="V171" s="279"/>
      <c r="W171" s="280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174"/>
      <c r="AM171" s="174"/>
      <c r="AN171" s="150"/>
      <c r="AO171" s="174"/>
      <c r="AP171" s="174"/>
    </row>
    <row r="172" spans="1:40" s="28" customFormat="1" ht="15.75">
      <c r="A172" s="26" t="s">
        <v>3802</v>
      </c>
      <c r="B172" s="26" t="s">
        <v>3803</v>
      </c>
      <c r="C172" s="29" t="s">
        <v>909</v>
      </c>
      <c r="D172" s="301">
        <v>200000</v>
      </c>
      <c r="E172" s="476"/>
      <c r="F172" s="451">
        <f>Master!AM172</f>
        <v>0</v>
      </c>
      <c r="G172" s="492">
        <f>Master!AN172</f>
        <v>200000</v>
      </c>
      <c r="H172" s="446">
        <v>28575</v>
      </c>
      <c r="I172" s="493">
        <f t="shared" si="2"/>
        <v>28575</v>
      </c>
      <c r="J172" s="26"/>
      <c r="K172" s="26"/>
      <c r="L172" s="26"/>
      <c r="M172" s="26"/>
      <c r="N172" s="26"/>
      <c r="O172" s="40"/>
      <c r="P172" s="26"/>
      <c r="Q172" s="26"/>
      <c r="R172" s="26"/>
      <c r="S172" s="26"/>
      <c r="T172" s="26"/>
      <c r="U172" s="26"/>
      <c r="V172" s="26"/>
      <c r="W172" s="40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N172" s="41"/>
    </row>
    <row r="173" spans="1:42" s="56" customFormat="1" ht="15.75">
      <c r="A173" s="26" t="s">
        <v>2135</v>
      </c>
      <c r="B173" s="26" t="s">
        <v>4343</v>
      </c>
      <c r="C173" s="29" t="s">
        <v>2136</v>
      </c>
      <c r="D173" s="64">
        <v>200000</v>
      </c>
      <c r="E173" s="476">
        <v>28575</v>
      </c>
      <c r="F173" s="451">
        <f>Master!AM173</f>
        <v>28575</v>
      </c>
      <c r="G173" s="492">
        <f>Master!AN173</f>
        <v>171425</v>
      </c>
      <c r="H173" s="446">
        <v>28575</v>
      </c>
      <c r="I173" s="493">
        <f t="shared" si="2"/>
        <v>0</v>
      </c>
      <c r="J173" s="279"/>
      <c r="K173" s="279"/>
      <c r="L173" s="279"/>
      <c r="M173" s="279"/>
      <c r="N173" s="279"/>
      <c r="O173" s="280"/>
      <c r="P173" s="281"/>
      <c r="Q173" s="279"/>
      <c r="R173" s="279"/>
      <c r="S173" s="279"/>
      <c r="T173" s="279"/>
      <c r="U173" s="279"/>
      <c r="V173" s="279"/>
      <c r="W173" s="280"/>
      <c r="X173" s="279"/>
      <c r="Y173" s="279"/>
      <c r="Z173" s="279"/>
      <c r="AA173" s="351"/>
      <c r="AB173" s="351"/>
      <c r="AC173" s="351"/>
      <c r="AD173" s="351"/>
      <c r="AE173" s="166"/>
      <c r="AF173" s="166"/>
      <c r="AG173" s="351"/>
      <c r="AH173" s="351"/>
      <c r="AI173" s="351"/>
      <c r="AJ173" s="351"/>
      <c r="AK173" s="351"/>
      <c r="AL173" s="174"/>
      <c r="AM173" s="174"/>
      <c r="AN173" s="174"/>
      <c r="AO173" s="174"/>
      <c r="AP173" s="174"/>
    </row>
    <row r="174" spans="1:43" s="28" customFormat="1" ht="15.75">
      <c r="A174" s="26" t="s">
        <v>2430</v>
      </c>
      <c r="B174" s="26" t="s">
        <v>605</v>
      </c>
      <c r="C174" s="13" t="s">
        <v>910</v>
      </c>
      <c r="D174" s="301">
        <v>200000</v>
      </c>
      <c r="E174" s="301"/>
      <c r="F174" s="451">
        <f>Master!AM174</f>
        <v>0</v>
      </c>
      <c r="G174" s="492">
        <f>Master!AN174</f>
        <v>200000</v>
      </c>
      <c r="H174" s="446">
        <v>28575</v>
      </c>
      <c r="I174" s="493">
        <f t="shared" si="2"/>
        <v>28575</v>
      </c>
      <c r="J174" s="140"/>
      <c r="K174" s="140"/>
      <c r="L174" s="158"/>
      <c r="M174" s="140"/>
      <c r="N174" s="140"/>
      <c r="O174" s="140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</row>
    <row r="175" spans="3:43" ht="15.75">
      <c r="C175" s="29"/>
      <c r="D175" s="64"/>
      <c r="E175" s="476"/>
      <c r="F175" s="451">
        <f>Master!AM175</f>
        <v>0</v>
      </c>
      <c r="G175" s="492">
        <f>Master!AN175</f>
        <v>0</v>
      </c>
      <c r="H175" s="446"/>
      <c r="I175" s="493">
        <f t="shared" si="2"/>
        <v>0</v>
      </c>
      <c r="J175" s="26"/>
      <c r="K175" s="26"/>
      <c r="L175" s="26"/>
      <c r="M175" s="26"/>
      <c r="N175" s="26"/>
      <c r="O175" s="40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Q175" s="44"/>
    </row>
    <row r="176" spans="3:43" ht="15.75">
      <c r="C176" s="57" t="s">
        <v>1578</v>
      </c>
      <c r="D176" s="64"/>
      <c r="E176" s="477"/>
      <c r="F176" s="451">
        <f>Master!AM176</f>
        <v>0</v>
      </c>
      <c r="G176" s="492">
        <f>Master!AN176</f>
        <v>0</v>
      </c>
      <c r="H176" s="446"/>
      <c r="I176" s="493">
        <f t="shared" si="2"/>
        <v>0</v>
      </c>
      <c r="J176" s="26"/>
      <c r="K176" s="26"/>
      <c r="L176" s="26"/>
      <c r="M176" s="26"/>
      <c r="N176" s="26"/>
      <c r="O176" s="40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Q176" s="44"/>
    </row>
    <row r="177" spans="1:44" ht="15.75">
      <c r="A177" s="26" t="s">
        <v>1224</v>
      </c>
      <c r="B177" s="26" t="s">
        <v>1225</v>
      </c>
      <c r="C177" s="121" t="s">
        <v>1226</v>
      </c>
      <c r="D177" s="198">
        <v>150000</v>
      </c>
      <c r="E177" s="479"/>
      <c r="F177" s="451">
        <f>Master!AM177</f>
        <v>0</v>
      </c>
      <c r="G177" s="492">
        <f>Master!AN177</f>
        <v>150000</v>
      </c>
      <c r="H177" s="446">
        <v>21430</v>
      </c>
      <c r="I177" s="493">
        <f t="shared" si="2"/>
        <v>21430</v>
      </c>
      <c r="J177" s="279"/>
      <c r="K177" s="279"/>
      <c r="L177" s="279"/>
      <c r="M177" s="279"/>
      <c r="N177" s="279"/>
      <c r="O177" s="280"/>
      <c r="P177" s="279"/>
      <c r="Q177" s="279"/>
      <c r="R177" s="279"/>
      <c r="S177" s="279"/>
      <c r="T177" s="279"/>
      <c r="U177" s="279"/>
      <c r="V177" s="279"/>
      <c r="W177" s="280"/>
      <c r="X177" s="279"/>
      <c r="Y177" s="279"/>
      <c r="Z177" s="279"/>
      <c r="AA177" s="151"/>
      <c r="AB177" s="151"/>
      <c r="AC177" s="453"/>
      <c r="AD177" s="453"/>
      <c r="AE177" s="462"/>
      <c r="AF177" s="307"/>
      <c r="AG177" s="151"/>
      <c r="AH177" s="453"/>
      <c r="AI177" s="453"/>
      <c r="AJ177" s="307"/>
      <c r="AK177" s="453"/>
      <c r="AL177" s="152"/>
      <c r="AM177" s="152"/>
      <c r="AN177" s="454"/>
      <c r="AO177" s="453"/>
      <c r="AP177" s="453"/>
      <c r="AQ177" s="453"/>
      <c r="AR177" s="453"/>
    </row>
    <row r="178" spans="1:42" s="76" customFormat="1" ht="15.75">
      <c r="A178" s="42" t="s">
        <v>42</v>
      </c>
      <c r="B178" s="42" t="s">
        <v>43</v>
      </c>
      <c r="C178" s="42" t="s">
        <v>44</v>
      </c>
      <c r="D178" s="244">
        <v>150000</v>
      </c>
      <c r="E178" s="484"/>
      <c r="F178" s="451">
        <f>Master!AM178</f>
        <v>0</v>
      </c>
      <c r="G178" s="492">
        <f>Master!AN178</f>
        <v>150000</v>
      </c>
      <c r="H178" s="446">
        <v>21430</v>
      </c>
      <c r="I178" s="493">
        <f t="shared" si="2"/>
        <v>21430</v>
      </c>
      <c r="J178" s="463"/>
      <c r="K178" s="464"/>
      <c r="L178" s="464"/>
      <c r="M178" s="464"/>
      <c r="N178" s="464"/>
      <c r="O178" s="464"/>
      <c r="P178" s="464"/>
      <c r="Q178" s="464"/>
      <c r="R178" s="464"/>
      <c r="S178" s="464"/>
      <c r="T178" s="464"/>
      <c r="U178" s="464"/>
      <c r="V178" s="464"/>
      <c r="W178" s="464"/>
      <c r="X178" s="464"/>
      <c r="Y178" s="463"/>
      <c r="Z178" s="465"/>
      <c r="AA178" s="463"/>
      <c r="AB178" s="464"/>
      <c r="AC178" s="464"/>
      <c r="AD178" s="464"/>
      <c r="AE178" s="466"/>
      <c r="AF178" s="467"/>
      <c r="AG178" s="463"/>
      <c r="AH178" s="464"/>
      <c r="AI178" s="464"/>
      <c r="AJ178" s="463"/>
      <c r="AK178" s="468"/>
      <c r="AL178" s="463"/>
      <c r="AM178" s="463"/>
      <c r="AN178" s="468"/>
      <c r="AO178" s="468"/>
      <c r="AP178" s="468"/>
    </row>
    <row r="179" spans="1:43" ht="15.75">
      <c r="A179" s="26" t="s">
        <v>1233</v>
      </c>
      <c r="B179" s="26" t="s">
        <v>4343</v>
      </c>
      <c r="C179" s="121" t="s">
        <v>1234</v>
      </c>
      <c r="D179" s="64">
        <v>150000</v>
      </c>
      <c r="E179" s="479"/>
      <c r="F179" s="451">
        <f>Master!AM179</f>
        <v>0</v>
      </c>
      <c r="G179" s="492">
        <f>Master!AN179</f>
        <v>150000</v>
      </c>
      <c r="H179" s="446">
        <v>21430</v>
      </c>
      <c r="I179" s="493">
        <f t="shared" si="2"/>
        <v>21430</v>
      </c>
      <c r="J179" s="279"/>
      <c r="K179" s="279"/>
      <c r="L179" s="279"/>
      <c r="M179" s="279"/>
      <c r="N179" s="279"/>
      <c r="O179" s="280"/>
      <c r="P179" s="279"/>
      <c r="Q179" s="279"/>
      <c r="R179" s="279"/>
      <c r="S179" s="279"/>
      <c r="T179" s="279"/>
      <c r="U179" s="279"/>
      <c r="V179" s="279"/>
      <c r="W179" s="280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79"/>
      <c r="AJ179" s="279"/>
      <c r="AK179" s="279"/>
      <c r="AL179" s="174"/>
      <c r="AM179" s="174"/>
      <c r="AN179" s="174"/>
      <c r="AO179" s="174"/>
      <c r="AP179" s="174"/>
      <c r="AQ179" s="44"/>
    </row>
    <row r="180" spans="1:42" s="28" customFormat="1" ht="15.75">
      <c r="A180" s="26" t="s">
        <v>2146</v>
      </c>
      <c r="B180" s="26" t="s">
        <v>2147</v>
      </c>
      <c r="C180" s="26" t="s">
        <v>2148</v>
      </c>
      <c r="D180" s="64">
        <v>150000</v>
      </c>
      <c r="E180" s="478">
        <v>21430</v>
      </c>
      <c r="F180" s="451">
        <f>Master!AM180</f>
        <v>21430</v>
      </c>
      <c r="G180" s="492">
        <f>Master!AN180</f>
        <v>128570</v>
      </c>
      <c r="H180" s="446">
        <v>21430</v>
      </c>
      <c r="I180" s="493">
        <f t="shared" si="2"/>
        <v>0</v>
      </c>
      <c r="J180" s="279"/>
      <c r="K180" s="279"/>
      <c r="L180" s="279"/>
      <c r="M180" s="279"/>
      <c r="N180" s="279"/>
      <c r="O180" s="280"/>
      <c r="P180" s="372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166"/>
      <c r="AF180" s="166"/>
      <c r="AG180" s="279"/>
      <c r="AH180" s="279"/>
      <c r="AI180" s="279"/>
      <c r="AJ180" s="279"/>
      <c r="AK180" s="279"/>
      <c r="AL180" s="174"/>
      <c r="AM180" s="174"/>
      <c r="AN180" s="150"/>
      <c r="AO180" s="174"/>
      <c r="AP180" s="174"/>
    </row>
    <row r="181" spans="1:43" s="140" customFormat="1" ht="15.75">
      <c r="A181" s="26" t="s">
        <v>1239</v>
      </c>
      <c r="B181" s="26" t="s">
        <v>1240</v>
      </c>
      <c r="C181" s="121" t="s">
        <v>1241</v>
      </c>
      <c r="D181" s="198">
        <v>150000</v>
      </c>
      <c r="E181" s="479">
        <v>21430</v>
      </c>
      <c r="F181" s="451">
        <f>Master!AM181</f>
        <v>21430</v>
      </c>
      <c r="G181" s="492">
        <f>Master!AN181</f>
        <v>128570</v>
      </c>
      <c r="H181" s="446">
        <v>21430</v>
      </c>
      <c r="I181" s="493">
        <f t="shared" si="2"/>
        <v>0</v>
      </c>
      <c r="J181" s="279"/>
      <c r="K181" s="279"/>
      <c r="L181" s="279"/>
      <c r="M181" s="279"/>
      <c r="N181" s="279"/>
      <c r="O181" s="280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469"/>
      <c r="AF181" s="469"/>
      <c r="AG181" s="151"/>
      <c r="AH181" s="453"/>
      <c r="AI181" s="453"/>
      <c r="AJ181" s="151"/>
      <c r="AK181" s="470"/>
      <c r="AL181" s="453"/>
      <c r="AM181" s="453"/>
      <c r="AN181" s="453"/>
      <c r="AO181" s="453"/>
      <c r="AP181" s="453"/>
      <c r="AQ181" s="44"/>
    </row>
    <row r="182" spans="1:42" s="28" customFormat="1" ht="15.75">
      <c r="A182" s="26" t="s">
        <v>3294</v>
      </c>
      <c r="B182" s="26" t="s">
        <v>2852</v>
      </c>
      <c r="C182" s="26" t="s">
        <v>2418</v>
      </c>
      <c r="D182" s="64">
        <v>150000</v>
      </c>
      <c r="E182" s="478"/>
      <c r="F182" s="451">
        <f>Master!AM182</f>
        <v>0</v>
      </c>
      <c r="G182" s="492">
        <f>Master!AN182</f>
        <v>150000</v>
      </c>
      <c r="H182" s="446">
        <v>21430</v>
      </c>
      <c r="I182" s="493">
        <f t="shared" si="2"/>
        <v>21430</v>
      </c>
      <c r="J182" s="26"/>
      <c r="K182" s="26"/>
      <c r="L182" s="26"/>
      <c r="M182" s="26"/>
      <c r="N182" s="26"/>
      <c r="O182" s="40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56"/>
      <c r="AM182" s="56"/>
      <c r="AN182" s="56"/>
      <c r="AO182" s="56"/>
      <c r="AP182" s="56"/>
    </row>
    <row r="183" spans="1:43" s="67" customFormat="1" ht="15.75">
      <c r="A183" s="42" t="s">
        <v>1245</v>
      </c>
      <c r="B183" s="42" t="s">
        <v>1246</v>
      </c>
      <c r="C183" s="125" t="s">
        <v>1247</v>
      </c>
      <c r="D183" s="244">
        <v>150000</v>
      </c>
      <c r="E183" s="481"/>
      <c r="F183" s="451">
        <f>Master!AM183</f>
        <v>0</v>
      </c>
      <c r="G183" s="492">
        <f>Master!AN183</f>
        <v>150000</v>
      </c>
      <c r="H183" s="446">
        <v>21430</v>
      </c>
      <c r="I183" s="493">
        <f t="shared" si="2"/>
        <v>21430</v>
      </c>
      <c r="J183" s="465"/>
      <c r="K183" s="465"/>
      <c r="L183" s="464"/>
      <c r="M183" s="464"/>
      <c r="N183" s="464"/>
      <c r="O183" s="464"/>
      <c r="P183" s="463"/>
      <c r="Q183" s="463"/>
      <c r="R183" s="463"/>
      <c r="S183" s="464"/>
      <c r="T183" s="463"/>
      <c r="U183" s="464"/>
      <c r="V183" s="464"/>
      <c r="W183" s="464"/>
      <c r="X183" s="464"/>
      <c r="Y183" s="465"/>
      <c r="Z183" s="465"/>
      <c r="AA183" s="465"/>
      <c r="AB183" s="465"/>
      <c r="AC183" s="463"/>
      <c r="AD183" s="463"/>
      <c r="AE183" s="465"/>
      <c r="AF183" s="466"/>
      <c r="AG183" s="465"/>
      <c r="AH183" s="463"/>
      <c r="AI183" s="463"/>
      <c r="AJ183" s="465"/>
      <c r="AK183" s="465"/>
      <c r="AL183" s="463"/>
      <c r="AM183" s="465"/>
      <c r="AN183" s="466"/>
      <c r="AO183" s="465"/>
      <c r="AP183" s="465"/>
      <c r="AQ183" s="76"/>
    </row>
    <row r="184" spans="1:15" ht="15.75">
      <c r="A184" s="26" t="s">
        <v>932</v>
      </c>
      <c r="B184" s="26" t="s">
        <v>933</v>
      </c>
      <c r="C184" s="26" t="s">
        <v>950</v>
      </c>
      <c r="D184" s="198">
        <v>150000</v>
      </c>
      <c r="E184" s="478"/>
      <c r="F184" s="451">
        <f>Master!AM184</f>
        <v>25000</v>
      </c>
      <c r="G184" s="492">
        <f>Master!AN184</f>
        <v>125000</v>
      </c>
      <c r="H184" s="446">
        <v>21430</v>
      </c>
      <c r="I184" s="493">
        <f t="shared" si="2"/>
        <v>-3570</v>
      </c>
      <c r="J184" s="151"/>
      <c r="K184" s="151"/>
      <c r="L184" s="471"/>
      <c r="M184" s="56"/>
      <c r="N184" s="56"/>
      <c r="O184" s="56"/>
    </row>
    <row r="185" spans="1:43" ht="15.75">
      <c r="A185" s="26" t="s">
        <v>1250</v>
      </c>
      <c r="B185" s="26" t="s">
        <v>1251</v>
      </c>
      <c r="C185" s="121" t="s">
        <v>1252</v>
      </c>
      <c r="D185" s="64">
        <v>150000</v>
      </c>
      <c r="E185" s="479"/>
      <c r="F185" s="451">
        <f>Master!AM185</f>
        <v>0</v>
      </c>
      <c r="G185" s="492">
        <f>Master!AN185</f>
        <v>150000</v>
      </c>
      <c r="H185" s="446">
        <v>21430</v>
      </c>
      <c r="I185" s="493">
        <f t="shared" si="2"/>
        <v>21430</v>
      </c>
      <c r="J185" s="279"/>
      <c r="K185" s="279"/>
      <c r="L185" s="279"/>
      <c r="M185" s="279"/>
      <c r="N185" s="279"/>
      <c r="O185" s="280"/>
      <c r="P185" s="281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174"/>
      <c r="AM185" s="174"/>
      <c r="AN185" s="174"/>
      <c r="AO185" s="174"/>
      <c r="AP185" s="174"/>
      <c r="AQ185" s="44"/>
    </row>
    <row r="186" spans="1:40" ht="15.75">
      <c r="A186" s="26" t="s">
        <v>951</v>
      </c>
      <c r="B186" s="26" t="s">
        <v>1310</v>
      </c>
      <c r="C186" s="26" t="s">
        <v>952</v>
      </c>
      <c r="D186" s="198">
        <v>150000</v>
      </c>
      <c r="E186" s="478"/>
      <c r="F186" s="451">
        <f>Master!AM186</f>
        <v>0</v>
      </c>
      <c r="G186" s="492">
        <f>Master!AN186</f>
        <v>150000</v>
      </c>
      <c r="H186" s="446">
        <v>21430</v>
      </c>
      <c r="I186" s="493">
        <f t="shared" si="2"/>
        <v>21430</v>
      </c>
      <c r="L186" s="157"/>
      <c r="M186" s="56"/>
      <c r="N186" s="56"/>
      <c r="O186" s="56"/>
      <c r="AA186" s="85"/>
      <c r="AE186" s="150"/>
      <c r="AF186" s="150"/>
      <c r="AN186" s="150"/>
    </row>
    <row r="187" spans="1:43" ht="23.25">
      <c r="A187" s="26" t="s">
        <v>353</v>
      </c>
      <c r="B187" s="26" t="s">
        <v>354</v>
      </c>
      <c r="C187" s="121" t="s">
        <v>355</v>
      </c>
      <c r="D187" s="198">
        <v>150000</v>
      </c>
      <c r="E187" s="479"/>
      <c r="F187" s="451">
        <f>Master!AM187</f>
        <v>0</v>
      </c>
      <c r="G187" s="492">
        <f>Master!AN187</f>
        <v>150000</v>
      </c>
      <c r="H187" s="446">
        <v>21430</v>
      </c>
      <c r="I187" s="493">
        <f t="shared" si="2"/>
        <v>21430</v>
      </c>
      <c r="J187" s="279"/>
      <c r="K187" s="279"/>
      <c r="L187" s="279"/>
      <c r="M187" s="279"/>
      <c r="N187" s="279"/>
      <c r="O187" s="280"/>
      <c r="P187" s="279"/>
      <c r="Q187" s="279"/>
      <c r="R187" s="279"/>
      <c r="S187" s="279"/>
      <c r="T187" s="453"/>
      <c r="U187" s="453"/>
      <c r="V187" s="453"/>
      <c r="W187" s="453"/>
      <c r="X187" s="453"/>
      <c r="Y187" s="152"/>
      <c r="Z187" s="152"/>
      <c r="AA187" s="152"/>
      <c r="AB187" s="151"/>
      <c r="AC187" s="151"/>
      <c r="AD187" s="453"/>
      <c r="AE187" s="152"/>
      <c r="AF187" s="152"/>
      <c r="AG187" s="152"/>
      <c r="AH187" s="453"/>
      <c r="AI187" s="453"/>
      <c r="AJ187" s="152"/>
      <c r="AK187" s="152"/>
      <c r="AL187" s="453"/>
      <c r="AM187" s="453"/>
      <c r="AN187" s="152"/>
      <c r="AO187" s="152"/>
      <c r="AP187" s="152"/>
      <c r="AQ187" s="44"/>
    </row>
    <row r="188" spans="1:42" ht="15.75">
      <c r="A188" s="26" t="s">
        <v>1703</v>
      </c>
      <c r="B188" s="26" t="s">
        <v>2926</v>
      </c>
      <c r="C188" s="26" t="s">
        <v>1704</v>
      </c>
      <c r="D188" s="198">
        <v>150000</v>
      </c>
      <c r="E188" s="478"/>
      <c r="F188" s="451">
        <f>Master!AM188</f>
        <v>0</v>
      </c>
      <c r="G188" s="492">
        <f>Master!AN188</f>
        <v>150000</v>
      </c>
      <c r="H188" s="446">
        <v>21430</v>
      </c>
      <c r="I188" s="493">
        <f t="shared" si="2"/>
        <v>21430</v>
      </c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307"/>
      <c r="AF188" s="307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3" ht="15.75">
      <c r="A189" s="26" t="s">
        <v>358</v>
      </c>
      <c r="B189" s="26" t="s">
        <v>359</v>
      </c>
      <c r="C189" s="121" t="s">
        <v>360</v>
      </c>
      <c r="D189" s="198">
        <v>150000</v>
      </c>
      <c r="E189" s="479">
        <v>25000</v>
      </c>
      <c r="F189" s="451">
        <f>Master!AM189</f>
        <v>25000</v>
      </c>
      <c r="G189" s="492">
        <f>Master!AN189</f>
        <v>125000</v>
      </c>
      <c r="H189" s="446">
        <v>21430</v>
      </c>
      <c r="I189" s="493">
        <f t="shared" si="2"/>
        <v>-3570</v>
      </c>
      <c r="J189" s="279"/>
      <c r="K189" s="279"/>
      <c r="L189" s="26"/>
      <c r="M189" s="26"/>
      <c r="N189" s="26"/>
      <c r="O189" s="40"/>
      <c r="P189" s="453"/>
      <c r="Q189" s="453"/>
      <c r="R189" s="453"/>
      <c r="S189" s="453"/>
      <c r="T189" s="453"/>
      <c r="U189" s="453"/>
      <c r="V189" s="453"/>
      <c r="W189" s="453"/>
      <c r="X189" s="453"/>
      <c r="Y189" s="152"/>
      <c r="Z189" s="152"/>
      <c r="AA189" s="152"/>
      <c r="AB189" s="152"/>
      <c r="AC189" s="151"/>
      <c r="AD189" s="453"/>
      <c r="AE189" s="152"/>
      <c r="AF189" s="307"/>
      <c r="AG189" s="151"/>
      <c r="AH189" s="151"/>
      <c r="AI189" s="151"/>
      <c r="AJ189" s="457"/>
      <c r="AK189" s="453"/>
      <c r="AL189" s="151"/>
      <c r="AM189" s="453"/>
      <c r="AN189" s="454"/>
      <c r="AO189" s="453"/>
      <c r="AP189" s="453"/>
      <c r="AQ189" s="44"/>
    </row>
    <row r="190" spans="1:42" s="28" customFormat="1" ht="15.75">
      <c r="A190" s="26" t="s">
        <v>1705</v>
      </c>
      <c r="B190" s="26" t="s">
        <v>4274</v>
      </c>
      <c r="C190" s="26" t="s">
        <v>1706</v>
      </c>
      <c r="D190" s="198">
        <v>150000</v>
      </c>
      <c r="E190" s="478"/>
      <c r="F190" s="451">
        <f>Master!AM190</f>
        <v>0</v>
      </c>
      <c r="G190" s="492">
        <f>Master!AN190</f>
        <v>150000</v>
      </c>
      <c r="H190" s="446">
        <v>21430</v>
      </c>
      <c r="I190" s="493">
        <f t="shared" si="2"/>
        <v>21430</v>
      </c>
      <c r="L190" s="453"/>
      <c r="M190" s="453"/>
      <c r="N190" s="453"/>
      <c r="O190" s="453"/>
      <c r="P190" s="453"/>
      <c r="Q190" s="453"/>
      <c r="R190" s="453"/>
      <c r="S190" s="453"/>
      <c r="T190" s="453"/>
      <c r="U190" s="453"/>
      <c r="V190" s="453"/>
      <c r="W190" s="453"/>
      <c r="X190" s="453"/>
      <c r="Y190" s="151"/>
      <c r="Z190" s="151"/>
      <c r="AA190" s="151"/>
      <c r="AB190" s="151"/>
      <c r="AC190" s="151"/>
      <c r="AD190" s="151"/>
      <c r="AE190" s="151"/>
      <c r="AF190" s="307"/>
      <c r="AG190" s="151"/>
      <c r="AH190" s="151"/>
      <c r="AI190" s="151"/>
      <c r="AJ190" s="307"/>
      <c r="AK190" s="457"/>
      <c r="AL190" s="151"/>
      <c r="AM190" s="151"/>
      <c r="AN190" s="307"/>
      <c r="AO190" s="457"/>
      <c r="AP190" s="457"/>
    </row>
    <row r="191" spans="1:43" ht="15.75">
      <c r="A191" s="26" t="s">
        <v>362</v>
      </c>
      <c r="B191" s="26" t="s">
        <v>363</v>
      </c>
      <c r="C191" s="121" t="s">
        <v>364</v>
      </c>
      <c r="D191" s="64">
        <v>150000</v>
      </c>
      <c r="E191" s="479"/>
      <c r="F191" s="451">
        <f>Master!AM191</f>
        <v>12000</v>
      </c>
      <c r="G191" s="492">
        <f>Master!AN191</f>
        <v>138000</v>
      </c>
      <c r="H191" s="446">
        <v>21430</v>
      </c>
      <c r="I191" s="493">
        <f t="shared" si="2"/>
        <v>9430</v>
      </c>
      <c r="J191" s="279"/>
      <c r="K191" s="279"/>
      <c r="L191" s="279"/>
      <c r="M191" s="279"/>
      <c r="N191" s="279"/>
      <c r="O191" s="280"/>
      <c r="P191" s="279"/>
      <c r="Q191" s="279"/>
      <c r="R191" s="279"/>
      <c r="S191" s="279"/>
      <c r="T191" s="279"/>
      <c r="U191" s="279"/>
      <c r="V191" s="279"/>
      <c r="W191" s="280"/>
      <c r="X191" s="279"/>
      <c r="Y191" s="279"/>
      <c r="Z191" s="279"/>
      <c r="AA191" s="279"/>
      <c r="AB191" s="279"/>
      <c r="AC191" s="279"/>
      <c r="AD191" s="279"/>
      <c r="AE191" s="166"/>
      <c r="AF191" s="166"/>
      <c r="AG191" s="279"/>
      <c r="AH191" s="279"/>
      <c r="AI191" s="279"/>
      <c r="AJ191" s="279"/>
      <c r="AK191" s="279"/>
      <c r="AL191" s="174"/>
      <c r="AM191" s="174"/>
      <c r="AN191" s="150"/>
      <c r="AO191" s="174"/>
      <c r="AP191" s="174"/>
      <c r="AQ191" s="44"/>
    </row>
    <row r="192" spans="1:43" ht="15.75">
      <c r="A192" s="26" t="s">
        <v>3266</v>
      </c>
      <c r="B192" s="26" t="s">
        <v>3508</v>
      </c>
      <c r="C192" s="121" t="s">
        <v>3509</v>
      </c>
      <c r="D192" s="64">
        <v>150000</v>
      </c>
      <c r="E192" s="479"/>
      <c r="F192" s="451">
        <f>Master!AM192</f>
        <v>0</v>
      </c>
      <c r="G192" s="492">
        <f>Master!AN192</f>
        <v>150000</v>
      </c>
      <c r="H192" s="446">
        <v>21430</v>
      </c>
      <c r="I192" s="493">
        <f t="shared" si="2"/>
        <v>21430</v>
      </c>
      <c r="J192" s="279"/>
      <c r="K192" s="279"/>
      <c r="L192" s="279"/>
      <c r="M192" s="279"/>
      <c r="N192" s="279"/>
      <c r="O192" s="280"/>
      <c r="P192" s="281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166"/>
      <c r="AF192" s="166"/>
      <c r="AG192" s="279"/>
      <c r="AH192" s="279"/>
      <c r="AI192" s="279"/>
      <c r="AJ192" s="279"/>
      <c r="AK192" s="279"/>
      <c r="AL192" s="174"/>
      <c r="AM192" s="174"/>
      <c r="AN192" s="174"/>
      <c r="AO192" s="174"/>
      <c r="AP192" s="174"/>
      <c r="AQ192" s="44"/>
    </row>
    <row r="193" spans="1:43" ht="15.75">
      <c r="A193" s="26" t="s">
        <v>3511</v>
      </c>
      <c r="B193" s="26" t="s">
        <v>3512</v>
      </c>
      <c r="C193" s="121" t="s">
        <v>3513</v>
      </c>
      <c r="D193" s="64">
        <v>150000</v>
      </c>
      <c r="E193" s="479"/>
      <c r="F193" s="451">
        <f>Master!AM193</f>
        <v>0</v>
      </c>
      <c r="G193" s="492">
        <f>Master!AN193</f>
        <v>150000</v>
      </c>
      <c r="H193" s="446">
        <v>21430</v>
      </c>
      <c r="I193" s="493">
        <f t="shared" si="2"/>
        <v>21430</v>
      </c>
      <c r="J193" s="26"/>
      <c r="K193" s="26"/>
      <c r="L193" s="26"/>
      <c r="M193" s="26"/>
      <c r="N193" s="26"/>
      <c r="O193" s="40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166"/>
      <c r="AF193" s="166"/>
      <c r="AG193" s="26"/>
      <c r="AH193" s="26"/>
      <c r="AI193" s="26"/>
      <c r="AJ193" s="26"/>
      <c r="AK193" s="26"/>
      <c r="AL193" s="56"/>
      <c r="AM193" s="56"/>
      <c r="AN193" s="150"/>
      <c r="AO193" s="56"/>
      <c r="AP193" s="56"/>
      <c r="AQ193" s="44"/>
    </row>
    <row r="194" spans="1:43" ht="15.75">
      <c r="A194" s="26" t="s">
        <v>3515</v>
      </c>
      <c r="B194" s="26" t="s">
        <v>3516</v>
      </c>
      <c r="C194" s="121" t="s">
        <v>3517</v>
      </c>
      <c r="D194" s="64">
        <v>150000</v>
      </c>
      <c r="E194" s="479">
        <v>150000</v>
      </c>
      <c r="F194" s="451">
        <f>Master!AM194</f>
        <v>150000</v>
      </c>
      <c r="G194" s="492">
        <f>Master!AN194</f>
        <v>0</v>
      </c>
      <c r="H194" s="446">
        <v>21430</v>
      </c>
      <c r="I194" s="493">
        <f t="shared" si="2"/>
        <v>-128570</v>
      </c>
      <c r="J194" s="279"/>
      <c r="K194" s="279"/>
      <c r="L194" s="279"/>
      <c r="M194" s="279"/>
      <c r="N194" s="279"/>
      <c r="O194" s="280"/>
      <c r="P194" s="281"/>
      <c r="Q194" s="279"/>
      <c r="R194" s="279"/>
      <c r="S194" s="279"/>
      <c r="T194" s="279"/>
      <c r="U194" s="279"/>
      <c r="V194" s="279"/>
      <c r="W194" s="280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79"/>
      <c r="AJ194" s="279"/>
      <c r="AK194" s="279"/>
      <c r="AL194" s="174"/>
      <c r="AM194" s="174"/>
      <c r="AN194" s="174"/>
      <c r="AO194" s="174"/>
      <c r="AP194" s="174"/>
      <c r="AQ194" s="44"/>
    </row>
    <row r="195" spans="1:43" ht="15.75">
      <c r="A195" s="26" t="s">
        <v>3519</v>
      </c>
      <c r="B195" s="26" t="s">
        <v>3520</v>
      </c>
      <c r="C195" s="121" t="s">
        <v>3521</v>
      </c>
      <c r="D195" s="198">
        <v>150000</v>
      </c>
      <c r="E195" s="479"/>
      <c r="F195" s="451">
        <f>Master!AM195</f>
        <v>0</v>
      </c>
      <c r="G195" s="492">
        <f>Master!AN195</f>
        <v>150000</v>
      </c>
      <c r="H195" s="446">
        <v>21430</v>
      </c>
      <c r="I195" s="493">
        <f t="shared" si="2"/>
        <v>21430</v>
      </c>
      <c r="J195" s="26"/>
      <c r="K195" s="26"/>
      <c r="L195" s="26"/>
      <c r="M195" s="26"/>
      <c r="N195" s="26"/>
      <c r="O195" s="40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152"/>
      <c r="AB195" s="152"/>
      <c r="AC195" s="453"/>
      <c r="AD195" s="453"/>
      <c r="AE195" s="152"/>
      <c r="AF195" s="307"/>
      <c r="AG195" s="151"/>
      <c r="AH195" s="152"/>
      <c r="AI195" s="453"/>
      <c r="AJ195" s="152"/>
      <c r="AK195" s="152"/>
      <c r="AL195" s="453"/>
      <c r="AM195" s="453"/>
      <c r="AN195" s="152"/>
      <c r="AO195" s="152"/>
      <c r="AP195" s="152"/>
      <c r="AQ195" s="44"/>
    </row>
    <row r="196" spans="1:95" s="56" customFormat="1" ht="57">
      <c r="A196" s="26" t="s">
        <v>3431</v>
      </c>
      <c r="B196" s="26" t="s">
        <v>3432</v>
      </c>
      <c r="C196" s="26" t="s">
        <v>3433</v>
      </c>
      <c r="D196" s="198">
        <v>150000</v>
      </c>
      <c r="E196" s="478"/>
      <c r="F196" s="451">
        <f>Master!AM196</f>
        <v>0</v>
      </c>
      <c r="G196" s="492">
        <f>Master!AN196</f>
        <v>150000</v>
      </c>
      <c r="H196" s="446">
        <v>21430</v>
      </c>
      <c r="I196" s="493">
        <f t="shared" si="2"/>
        <v>21430</v>
      </c>
      <c r="J196" s="26"/>
      <c r="K196" s="26"/>
      <c r="L196" s="26"/>
      <c r="M196" s="26"/>
      <c r="N196" s="26"/>
      <c r="O196" s="40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D196" s="26"/>
      <c r="AE196" s="166"/>
      <c r="AF196" s="26"/>
      <c r="AG196" s="26"/>
      <c r="AH196" s="26"/>
      <c r="AI196" s="26"/>
      <c r="AJ196" s="166"/>
      <c r="AK196" s="26"/>
      <c r="AT196" s="79"/>
      <c r="AV196" s="79"/>
      <c r="AX196" s="79"/>
      <c r="AZ196" s="79"/>
      <c r="BD196" s="79"/>
      <c r="BF196" s="472"/>
      <c r="BH196" s="79"/>
      <c r="BJ196" s="33">
        <v>125000</v>
      </c>
      <c r="BK196" s="38" t="e">
        <f>#REF!+F196+#REF!+#REF!+G196+K196+I196+Q196+T196+V196+X196+Z196+AB196+#REF!+AL196+AO196+AP196+AR196+AT196+AV196+AX196+AZ196+BB196+BD196+BF196</f>
        <v>#REF!</v>
      </c>
      <c r="BL196" s="38" t="e">
        <f>BJ196-BK196</f>
        <v>#REF!</v>
      </c>
      <c r="BM196" s="33"/>
      <c r="BN196" s="33"/>
      <c r="BO196" s="33"/>
      <c r="BP196" s="33"/>
      <c r="BQ196" s="81"/>
      <c r="BR196" s="81"/>
      <c r="BS196" s="33">
        <v>16000</v>
      </c>
      <c r="BT196" s="26" t="s">
        <v>3435</v>
      </c>
      <c r="BU196" s="26" t="s">
        <v>3436</v>
      </c>
      <c r="BV196" s="26"/>
      <c r="BW196" s="26" t="s">
        <v>3437</v>
      </c>
      <c r="BX196" s="26" t="s">
        <v>3438</v>
      </c>
      <c r="BY196" s="26" t="s">
        <v>3434</v>
      </c>
      <c r="BZ196" s="40">
        <v>22003</v>
      </c>
      <c r="CA196" s="26" t="s">
        <v>3439</v>
      </c>
      <c r="CB196" s="26" t="s">
        <v>3440</v>
      </c>
      <c r="CC196" s="26" t="s">
        <v>3441</v>
      </c>
      <c r="CD196" s="26" t="s">
        <v>3442</v>
      </c>
      <c r="CE196" s="26" t="s">
        <v>3443</v>
      </c>
      <c r="CF196" s="26"/>
      <c r="CG196" s="26"/>
      <c r="CH196" s="26"/>
      <c r="CI196" s="26"/>
      <c r="CJ196" s="26"/>
      <c r="CK196" s="26" t="s">
        <v>3444</v>
      </c>
      <c r="CL196" s="26"/>
      <c r="CM196" s="26" t="s">
        <v>3445</v>
      </c>
      <c r="CN196" s="26"/>
      <c r="CO196" s="26"/>
      <c r="CP196" s="26"/>
      <c r="CQ196" s="26"/>
    </row>
    <row r="197" spans="1:43" ht="15.75">
      <c r="A197" s="26" t="s">
        <v>64</v>
      </c>
      <c r="B197" s="26" t="s">
        <v>65</v>
      </c>
      <c r="C197" s="121" t="s">
        <v>66</v>
      </c>
      <c r="D197" s="64">
        <v>150000</v>
      </c>
      <c r="E197" s="479"/>
      <c r="F197" s="451">
        <f>Master!AM197</f>
        <v>0</v>
      </c>
      <c r="G197" s="492">
        <f>Master!AN197</f>
        <v>150000</v>
      </c>
      <c r="H197" s="446">
        <v>21430</v>
      </c>
      <c r="I197" s="493">
        <f aca="true" t="shared" si="3" ref="I197:I260">SUM(H197)-F197</f>
        <v>21430</v>
      </c>
      <c r="J197" s="279"/>
      <c r="K197" s="279"/>
      <c r="L197" s="26"/>
      <c r="M197" s="26"/>
      <c r="N197" s="26"/>
      <c r="O197" s="40"/>
      <c r="P197" s="279"/>
      <c r="Q197" s="26"/>
      <c r="R197" s="279"/>
      <c r="S197" s="279"/>
      <c r="T197" s="279"/>
      <c r="U197" s="279"/>
      <c r="V197" s="279"/>
      <c r="W197" s="279"/>
      <c r="X197" s="279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56"/>
      <c r="AM197" s="56"/>
      <c r="AN197" s="56"/>
      <c r="AO197" s="56"/>
      <c r="AP197" s="56"/>
      <c r="AQ197" s="44"/>
    </row>
    <row r="198" spans="1:40" s="76" customFormat="1" ht="17.25" customHeight="1">
      <c r="A198" s="42" t="s">
        <v>953</v>
      </c>
      <c r="B198" s="42" t="s">
        <v>1717</v>
      </c>
      <c r="C198" s="42" t="s">
        <v>954</v>
      </c>
      <c r="D198" s="301">
        <v>150000</v>
      </c>
      <c r="E198" s="484"/>
      <c r="F198" s="451">
        <f>Master!AM198</f>
        <v>0</v>
      </c>
      <c r="G198" s="492">
        <f>Master!AN198</f>
        <v>150000</v>
      </c>
      <c r="H198" s="446">
        <v>21430</v>
      </c>
      <c r="I198" s="493">
        <f t="shared" si="3"/>
        <v>21430</v>
      </c>
      <c r="L198" s="130"/>
      <c r="AA198" s="85"/>
      <c r="AL198" s="85"/>
      <c r="AM198" s="139"/>
      <c r="AN198" s="138"/>
    </row>
    <row r="199" spans="1:43" ht="15.75">
      <c r="A199" s="26" t="s">
        <v>67</v>
      </c>
      <c r="B199" s="26" t="s">
        <v>1735</v>
      </c>
      <c r="C199" s="121" t="s">
        <v>68</v>
      </c>
      <c r="D199" s="64">
        <v>150000</v>
      </c>
      <c r="E199" s="479"/>
      <c r="F199" s="451">
        <f>Master!AM199</f>
        <v>0</v>
      </c>
      <c r="G199" s="492">
        <f>Master!AN199</f>
        <v>150000</v>
      </c>
      <c r="H199" s="446">
        <v>21430</v>
      </c>
      <c r="I199" s="493">
        <f t="shared" si="3"/>
        <v>21430</v>
      </c>
      <c r="J199" s="338"/>
      <c r="K199" s="338"/>
      <c r="L199" s="339"/>
      <c r="M199" s="338"/>
      <c r="N199" s="338"/>
      <c r="O199" s="340"/>
      <c r="P199" s="338"/>
      <c r="Q199" s="338"/>
      <c r="R199" s="338"/>
      <c r="S199" s="338"/>
      <c r="T199" s="338"/>
      <c r="U199" s="338"/>
      <c r="V199" s="338"/>
      <c r="W199" s="338"/>
      <c r="X199" s="338"/>
      <c r="Y199" s="338"/>
      <c r="Z199" s="338"/>
      <c r="AA199" s="338"/>
      <c r="AB199" s="338"/>
      <c r="AC199" s="338"/>
      <c r="AD199" s="338"/>
      <c r="AE199" s="338"/>
      <c r="AF199" s="338"/>
      <c r="AG199" s="338"/>
      <c r="AH199" s="338"/>
      <c r="AI199" s="338"/>
      <c r="AJ199" s="338"/>
      <c r="AK199" s="338"/>
      <c r="AL199" s="341"/>
      <c r="AM199" s="341"/>
      <c r="AN199" s="150"/>
      <c r="AO199" s="341"/>
      <c r="AP199" s="341"/>
      <c r="AQ199" s="44"/>
    </row>
    <row r="200" spans="1:43" ht="15.75">
      <c r="A200" s="26" t="s">
        <v>494</v>
      </c>
      <c r="B200" s="26" t="s">
        <v>495</v>
      </c>
      <c r="C200" s="121" t="s">
        <v>496</v>
      </c>
      <c r="D200" s="64">
        <v>150000</v>
      </c>
      <c r="E200" s="479"/>
      <c r="F200" s="451">
        <f>Master!AM200</f>
        <v>0</v>
      </c>
      <c r="G200" s="492">
        <f>Master!AN200</f>
        <v>150000</v>
      </c>
      <c r="H200" s="446">
        <v>21430</v>
      </c>
      <c r="I200" s="493">
        <f t="shared" si="3"/>
        <v>21430</v>
      </c>
      <c r="J200" s="384"/>
      <c r="K200" s="384"/>
      <c r="L200" s="384"/>
      <c r="M200" s="384"/>
      <c r="N200" s="384"/>
      <c r="O200" s="385"/>
      <c r="P200" s="384"/>
      <c r="Q200" s="384"/>
      <c r="R200" s="384"/>
      <c r="S200" s="384"/>
      <c r="T200" s="384"/>
      <c r="U200" s="384"/>
      <c r="V200" s="384"/>
      <c r="W200" s="385"/>
      <c r="X200" s="384"/>
      <c r="Y200" s="384"/>
      <c r="Z200" s="384"/>
      <c r="AA200" s="384"/>
      <c r="AB200" s="384"/>
      <c r="AC200" s="384"/>
      <c r="AD200" s="384"/>
      <c r="AE200" s="289"/>
      <c r="AF200" s="289"/>
      <c r="AG200" s="384"/>
      <c r="AH200" s="384"/>
      <c r="AI200" s="384"/>
      <c r="AJ200" s="384"/>
      <c r="AK200" s="384"/>
      <c r="AL200" s="174"/>
      <c r="AM200" s="174"/>
      <c r="AN200" s="174"/>
      <c r="AO200" s="174"/>
      <c r="AP200" s="174"/>
      <c r="AQ200" s="44"/>
    </row>
    <row r="201" spans="1:43" ht="15.75">
      <c r="A201" s="26" t="s">
        <v>783</v>
      </c>
      <c r="B201" s="26" t="s">
        <v>784</v>
      </c>
      <c r="C201" s="121" t="s">
        <v>785</v>
      </c>
      <c r="D201" s="64">
        <v>150000</v>
      </c>
      <c r="E201" s="479">
        <v>21430</v>
      </c>
      <c r="F201" s="451">
        <f>Master!AM201</f>
        <v>21430</v>
      </c>
      <c r="G201" s="492">
        <f>Master!AN201</f>
        <v>128570</v>
      </c>
      <c r="H201" s="446">
        <v>21430</v>
      </c>
      <c r="I201" s="493">
        <f t="shared" si="3"/>
        <v>0</v>
      </c>
      <c r="J201" s="279"/>
      <c r="K201" s="279"/>
      <c r="L201" s="279"/>
      <c r="M201" s="279"/>
      <c r="N201" s="279"/>
      <c r="O201" s="280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  <c r="AB201" s="279"/>
      <c r="AC201" s="279"/>
      <c r="AD201" s="279"/>
      <c r="AE201" s="166"/>
      <c r="AF201" s="166"/>
      <c r="AG201" s="279"/>
      <c r="AH201" s="279"/>
      <c r="AI201" s="279"/>
      <c r="AJ201" s="279"/>
      <c r="AK201" s="279"/>
      <c r="AL201" s="174"/>
      <c r="AM201" s="174"/>
      <c r="AN201" s="348"/>
      <c r="AO201" s="174"/>
      <c r="AP201" s="174"/>
      <c r="AQ201" s="44"/>
    </row>
    <row r="202" spans="1:43" ht="23.25">
      <c r="A202" s="26" t="s">
        <v>179</v>
      </c>
      <c r="B202" s="26" t="s">
        <v>180</v>
      </c>
      <c r="C202" s="121" t="s">
        <v>181</v>
      </c>
      <c r="D202" s="198">
        <v>150000</v>
      </c>
      <c r="E202" s="479"/>
      <c r="F202" s="451">
        <f>Master!AM202</f>
        <v>0</v>
      </c>
      <c r="G202" s="492">
        <f>Master!AN202</f>
        <v>150000</v>
      </c>
      <c r="H202" s="446">
        <v>21430</v>
      </c>
      <c r="I202" s="493">
        <f t="shared" si="3"/>
        <v>21430</v>
      </c>
      <c r="J202" s="279"/>
      <c r="K202" s="279"/>
      <c r="L202" s="279"/>
      <c r="M202" s="279"/>
      <c r="N202" s="279"/>
      <c r="O202" s="280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151"/>
      <c r="AB202" s="453"/>
      <c r="AC202" s="453"/>
      <c r="AD202" s="453"/>
      <c r="AE202" s="457"/>
      <c r="AF202" s="307"/>
      <c r="AG202" s="151"/>
      <c r="AH202" s="453"/>
      <c r="AI202" s="453"/>
      <c r="AJ202" s="151"/>
      <c r="AK202" s="152"/>
      <c r="AL202" s="453"/>
      <c r="AM202" s="453"/>
      <c r="AN202" s="152"/>
      <c r="AO202" s="152"/>
      <c r="AP202" s="152"/>
      <c r="AQ202" s="44"/>
    </row>
    <row r="203" spans="1:43" ht="15.75">
      <c r="A203" s="26" t="s">
        <v>183</v>
      </c>
      <c r="B203" s="26" t="s">
        <v>184</v>
      </c>
      <c r="C203" s="121" t="s">
        <v>185</v>
      </c>
      <c r="D203" s="64">
        <v>150000</v>
      </c>
      <c r="E203" s="479"/>
      <c r="F203" s="451">
        <f>Master!AM203</f>
        <v>0</v>
      </c>
      <c r="G203" s="492">
        <f>Master!AN203</f>
        <v>150000</v>
      </c>
      <c r="H203" s="446">
        <v>21430</v>
      </c>
      <c r="I203" s="493">
        <f t="shared" si="3"/>
        <v>21430</v>
      </c>
      <c r="J203" s="279"/>
      <c r="K203" s="279"/>
      <c r="L203" s="26"/>
      <c r="M203" s="26"/>
      <c r="N203" s="26"/>
      <c r="O203" s="40"/>
      <c r="P203" s="279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56"/>
      <c r="AM203" s="56"/>
      <c r="AN203" s="56"/>
      <c r="AO203" s="56"/>
      <c r="AP203" s="56"/>
      <c r="AQ203" s="44"/>
    </row>
    <row r="204" spans="1:43" ht="15.75">
      <c r="A204" s="26" t="s">
        <v>186</v>
      </c>
      <c r="B204" s="26" t="s">
        <v>2176</v>
      </c>
      <c r="C204" s="121" t="s">
        <v>3105</v>
      </c>
      <c r="D204" s="64">
        <v>150000</v>
      </c>
      <c r="E204" s="479"/>
      <c r="F204" s="451">
        <f>Master!AM204</f>
        <v>0</v>
      </c>
      <c r="G204" s="492">
        <f>Master!AN204</f>
        <v>150000</v>
      </c>
      <c r="H204" s="446">
        <v>21430</v>
      </c>
      <c r="I204" s="493">
        <f t="shared" si="3"/>
        <v>21430</v>
      </c>
      <c r="J204" s="26"/>
      <c r="K204" s="26"/>
      <c r="L204" s="26"/>
      <c r="M204" s="26"/>
      <c r="N204" s="26"/>
      <c r="O204" s="40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56"/>
      <c r="AM204" s="56"/>
      <c r="AN204" s="56"/>
      <c r="AO204" s="56"/>
      <c r="AP204" s="56"/>
      <c r="AQ204" s="44"/>
    </row>
    <row r="205" spans="1:42" s="76" customFormat="1" ht="17.25" customHeight="1">
      <c r="A205" s="42" t="s">
        <v>3777</v>
      </c>
      <c r="B205" s="42" t="s">
        <v>3271</v>
      </c>
      <c r="C205" s="42" t="s">
        <v>3778</v>
      </c>
      <c r="D205" s="244">
        <v>150000</v>
      </c>
      <c r="E205" s="484"/>
      <c r="F205" s="451">
        <f>Master!AM205</f>
        <v>0</v>
      </c>
      <c r="G205" s="492">
        <f>Master!AN205</f>
        <v>150000</v>
      </c>
      <c r="H205" s="446">
        <v>21430</v>
      </c>
      <c r="I205" s="493">
        <f t="shared" si="3"/>
        <v>21430</v>
      </c>
      <c r="L205" s="130"/>
      <c r="P205" s="464"/>
      <c r="Q205" s="464"/>
      <c r="R205" s="464"/>
      <c r="S205" s="464"/>
      <c r="T205" s="464"/>
      <c r="U205" s="464"/>
      <c r="V205" s="464"/>
      <c r="W205" s="464"/>
      <c r="X205" s="464"/>
      <c r="Y205" s="463"/>
      <c r="Z205" s="465"/>
      <c r="AA205" s="463"/>
      <c r="AB205" s="464"/>
      <c r="AC205" s="464"/>
      <c r="AD205" s="464"/>
      <c r="AE205" s="466"/>
      <c r="AF205" s="466"/>
      <c r="AG205" s="463"/>
      <c r="AH205" s="464"/>
      <c r="AI205" s="464"/>
      <c r="AJ205" s="466"/>
      <c r="AK205" s="464"/>
      <c r="AL205" s="464"/>
      <c r="AM205" s="464"/>
      <c r="AN205" s="464"/>
      <c r="AO205" s="464"/>
      <c r="AP205" s="464"/>
    </row>
    <row r="206" spans="1:43" ht="15.75">
      <c r="A206" s="26" t="s">
        <v>3107</v>
      </c>
      <c r="B206" s="26" t="s">
        <v>2926</v>
      </c>
      <c r="C206" s="121" t="s">
        <v>3108</v>
      </c>
      <c r="D206" s="198">
        <v>150000</v>
      </c>
      <c r="E206" s="479"/>
      <c r="F206" s="451">
        <f>Master!AM206</f>
        <v>0</v>
      </c>
      <c r="G206" s="492">
        <f>Master!AN206</f>
        <v>150000</v>
      </c>
      <c r="H206" s="446">
        <v>21430</v>
      </c>
      <c r="I206" s="493">
        <f t="shared" si="3"/>
        <v>21430</v>
      </c>
      <c r="J206" s="152"/>
      <c r="K206" s="453"/>
      <c r="L206" s="453"/>
      <c r="M206" s="453"/>
      <c r="N206" s="453"/>
      <c r="O206" s="453"/>
      <c r="P206" s="151"/>
      <c r="Q206" s="151"/>
      <c r="R206" s="151"/>
      <c r="S206" s="453"/>
      <c r="T206" s="151"/>
      <c r="U206" s="453"/>
      <c r="V206" s="453"/>
      <c r="W206" s="453"/>
      <c r="X206" s="453"/>
      <c r="Y206" s="152"/>
      <c r="Z206" s="152"/>
      <c r="AA206" s="152"/>
      <c r="AB206" s="151"/>
      <c r="AC206" s="151"/>
      <c r="AD206" s="151"/>
      <c r="AE206" s="152"/>
      <c r="AF206" s="457"/>
      <c r="AG206" s="152"/>
      <c r="AH206" s="453"/>
      <c r="AI206" s="453"/>
      <c r="AJ206" s="152"/>
      <c r="AK206" s="152"/>
      <c r="AL206" s="453"/>
      <c r="AM206" s="453"/>
      <c r="AN206" s="152"/>
      <c r="AO206" s="152"/>
      <c r="AP206" s="152"/>
      <c r="AQ206" s="44"/>
    </row>
    <row r="207" spans="1:43" ht="15.75">
      <c r="A207" s="26" t="s">
        <v>3110</v>
      </c>
      <c r="B207" s="26" t="s">
        <v>3111</v>
      </c>
      <c r="C207" s="121" t="s">
        <v>3112</v>
      </c>
      <c r="D207" s="64">
        <v>150000</v>
      </c>
      <c r="E207" s="479">
        <v>18000</v>
      </c>
      <c r="F207" s="451">
        <f>Master!AM207</f>
        <v>18000</v>
      </c>
      <c r="G207" s="492">
        <f>Master!AN207</f>
        <v>132000</v>
      </c>
      <c r="H207" s="446">
        <v>21430</v>
      </c>
      <c r="I207" s="493">
        <f t="shared" si="3"/>
        <v>3430</v>
      </c>
      <c r="J207" s="26"/>
      <c r="K207" s="26"/>
      <c r="L207" s="26"/>
      <c r="M207" s="26"/>
      <c r="N207" s="26"/>
      <c r="O207" s="40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44"/>
      <c r="AF207" s="44"/>
      <c r="AG207" s="26"/>
      <c r="AH207" s="26"/>
      <c r="AI207" s="26"/>
      <c r="AJ207" s="26"/>
      <c r="AK207" s="26"/>
      <c r="AL207" s="56"/>
      <c r="AM207" s="56"/>
      <c r="AN207" s="150"/>
      <c r="AO207" s="56"/>
      <c r="AP207" s="56"/>
      <c r="AQ207" s="44"/>
    </row>
    <row r="208" spans="1:43" ht="15.75">
      <c r="A208" s="26" t="s">
        <v>1150</v>
      </c>
      <c r="B208" s="26" t="s">
        <v>1151</v>
      </c>
      <c r="C208" s="121" t="s">
        <v>1152</v>
      </c>
      <c r="D208" s="64">
        <v>150000</v>
      </c>
      <c r="E208" s="479">
        <v>22000</v>
      </c>
      <c r="F208" s="451">
        <f>Master!AM208</f>
        <v>22000</v>
      </c>
      <c r="G208" s="492">
        <f>Master!AN208</f>
        <v>128000</v>
      </c>
      <c r="H208" s="446">
        <v>21430</v>
      </c>
      <c r="I208" s="493">
        <f t="shared" si="3"/>
        <v>-570</v>
      </c>
      <c r="J208" s="279"/>
      <c r="K208" s="279"/>
      <c r="L208" s="279"/>
      <c r="M208" s="279"/>
      <c r="N208" s="279"/>
      <c r="O208" s="280"/>
      <c r="P208" s="279"/>
      <c r="Q208" s="279"/>
      <c r="R208" s="279"/>
      <c r="S208" s="279"/>
      <c r="T208" s="279"/>
      <c r="U208" s="279"/>
      <c r="V208" s="279"/>
      <c r="W208" s="280"/>
      <c r="X208" s="279"/>
      <c r="Y208" s="279"/>
      <c r="Z208" s="279"/>
      <c r="AA208" s="388"/>
      <c r="AB208" s="279"/>
      <c r="AC208" s="279"/>
      <c r="AD208" s="279"/>
      <c r="AE208" s="65"/>
      <c r="AF208" s="65"/>
      <c r="AG208" s="279"/>
      <c r="AH208" s="279"/>
      <c r="AI208" s="279"/>
      <c r="AJ208" s="279"/>
      <c r="AK208" s="279"/>
      <c r="AL208" s="174"/>
      <c r="AM208" s="174"/>
      <c r="AN208" s="174"/>
      <c r="AO208" s="174"/>
      <c r="AP208" s="174"/>
      <c r="AQ208" s="44"/>
    </row>
    <row r="209" spans="1:43" ht="15.75">
      <c r="A209" s="26" t="s">
        <v>1155</v>
      </c>
      <c r="B209" s="26" t="s">
        <v>1447</v>
      </c>
      <c r="C209" s="121" t="s">
        <v>1156</v>
      </c>
      <c r="D209" s="64">
        <v>150000</v>
      </c>
      <c r="E209" s="479">
        <v>21430</v>
      </c>
      <c r="F209" s="451">
        <f>Master!AM209</f>
        <v>21430</v>
      </c>
      <c r="G209" s="492">
        <f>Master!AN209</f>
        <v>128570</v>
      </c>
      <c r="H209" s="446">
        <v>21430</v>
      </c>
      <c r="I209" s="493">
        <f t="shared" si="3"/>
        <v>0</v>
      </c>
      <c r="J209" s="26"/>
      <c r="K209" s="26"/>
      <c r="L209" s="26"/>
      <c r="M209" s="26"/>
      <c r="N209" s="26"/>
      <c r="O209" s="40"/>
      <c r="P209" s="279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56"/>
      <c r="AM209" s="56"/>
      <c r="AN209" s="56"/>
      <c r="AO209" s="56"/>
      <c r="AP209" s="56"/>
      <c r="AQ209" s="44"/>
    </row>
    <row r="210" spans="1:43" s="56" customFormat="1" ht="15.75">
      <c r="A210" s="26" t="s">
        <v>1157</v>
      </c>
      <c r="B210" s="26" t="s">
        <v>1158</v>
      </c>
      <c r="C210" s="29" t="s">
        <v>1159</v>
      </c>
      <c r="D210" s="198">
        <v>150000</v>
      </c>
      <c r="E210" s="476"/>
      <c r="F210" s="451">
        <f>Master!AM210</f>
        <v>0</v>
      </c>
      <c r="G210" s="492">
        <f>Master!AN210</f>
        <v>150000</v>
      </c>
      <c r="H210" s="446">
        <v>21430</v>
      </c>
      <c r="I210" s="493">
        <f t="shared" si="3"/>
        <v>21430</v>
      </c>
      <c r="J210" s="279"/>
      <c r="K210" s="279"/>
      <c r="L210" s="26"/>
      <c r="M210" s="26"/>
      <c r="N210" s="26"/>
      <c r="O210" s="40"/>
      <c r="P210" s="152"/>
      <c r="Q210" s="151"/>
      <c r="R210" s="453"/>
      <c r="S210" s="453"/>
      <c r="T210" s="453"/>
      <c r="U210" s="453"/>
      <c r="V210" s="453"/>
      <c r="W210" s="453"/>
      <c r="X210" s="453"/>
      <c r="Y210" s="152"/>
      <c r="Z210" s="152"/>
      <c r="AA210" s="151"/>
      <c r="AB210" s="453"/>
      <c r="AC210" s="453"/>
      <c r="AD210" s="453"/>
      <c r="AE210" s="307"/>
      <c r="AF210" s="457"/>
      <c r="AG210" s="151"/>
      <c r="AH210" s="453"/>
      <c r="AI210" s="453"/>
      <c r="AJ210" s="307"/>
      <c r="AK210" s="457"/>
      <c r="AL210" s="453"/>
      <c r="AM210" s="453"/>
      <c r="AN210" s="457"/>
      <c r="AO210" s="457"/>
      <c r="AP210" s="457"/>
      <c r="AQ210" s="28"/>
    </row>
    <row r="211" spans="1:43" s="56" customFormat="1" ht="15.75">
      <c r="A211" s="26" t="s">
        <v>2552</v>
      </c>
      <c r="B211" s="26" t="s">
        <v>1447</v>
      </c>
      <c r="C211" s="29" t="s">
        <v>2553</v>
      </c>
      <c r="D211" s="64">
        <v>150000</v>
      </c>
      <c r="E211" s="476"/>
      <c r="F211" s="451">
        <f>Master!AM211</f>
        <v>0</v>
      </c>
      <c r="G211" s="492">
        <f>Master!AN211</f>
        <v>150000</v>
      </c>
      <c r="H211" s="446">
        <v>21430</v>
      </c>
      <c r="I211" s="493">
        <f t="shared" si="3"/>
        <v>21430</v>
      </c>
      <c r="J211" s="384"/>
      <c r="K211" s="384"/>
      <c r="L211" s="384"/>
      <c r="M211" s="384"/>
      <c r="N211" s="384"/>
      <c r="O211" s="385"/>
      <c r="P211" s="389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  <c r="AC211" s="384"/>
      <c r="AD211" s="384"/>
      <c r="AE211" s="289"/>
      <c r="AF211" s="289"/>
      <c r="AG211" s="384"/>
      <c r="AH211" s="384"/>
      <c r="AI211" s="384"/>
      <c r="AJ211" s="384"/>
      <c r="AK211" s="384"/>
      <c r="AL211" s="174"/>
      <c r="AM211" s="174"/>
      <c r="AN211" s="174"/>
      <c r="AO211" s="174"/>
      <c r="AP211" s="174"/>
      <c r="AQ211" s="28"/>
    </row>
    <row r="212" spans="1:40" s="76" customFormat="1" ht="17.25" customHeight="1">
      <c r="A212" s="42" t="s">
        <v>3481</v>
      </c>
      <c r="B212" s="42" t="s">
        <v>3482</v>
      </c>
      <c r="C212" s="42" t="s">
        <v>3483</v>
      </c>
      <c r="D212" s="301">
        <v>150000</v>
      </c>
      <c r="E212" s="484"/>
      <c r="F212" s="451">
        <f>Master!AM212</f>
        <v>0</v>
      </c>
      <c r="G212" s="492">
        <f>Master!AN212</f>
        <v>150000</v>
      </c>
      <c r="H212" s="446">
        <v>21430</v>
      </c>
      <c r="I212" s="493">
        <f t="shared" si="3"/>
        <v>21430</v>
      </c>
      <c r="L212" s="130"/>
      <c r="AA212" s="85"/>
      <c r="AL212" s="85"/>
      <c r="AM212" s="139"/>
      <c r="AN212" s="138"/>
    </row>
    <row r="213" spans="1:43" s="28" customFormat="1" ht="15.75">
      <c r="A213" s="26" t="s">
        <v>2556</v>
      </c>
      <c r="B213" s="26" t="s">
        <v>359</v>
      </c>
      <c r="C213" s="29" t="s">
        <v>2557</v>
      </c>
      <c r="D213" s="64">
        <v>150000</v>
      </c>
      <c r="E213" s="476">
        <v>22500</v>
      </c>
      <c r="F213" s="451">
        <f>Master!AM213</f>
        <v>22500</v>
      </c>
      <c r="G213" s="492">
        <f>Master!AN213</f>
        <v>127500</v>
      </c>
      <c r="H213" s="446">
        <v>21430</v>
      </c>
      <c r="I213" s="493">
        <f t="shared" si="3"/>
        <v>-1070</v>
      </c>
      <c r="J213" s="279"/>
      <c r="K213" s="279"/>
      <c r="L213" s="279"/>
      <c r="M213" s="279"/>
      <c r="N213" s="279"/>
      <c r="O213" s="280"/>
      <c r="P213" s="279"/>
      <c r="Q213" s="279"/>
      <c r="R213" s="279"/>
      <c r="S213" s="279"/>
      <c r="T213" s="279"/>
      <c r="U213" s="279"/>
      <c r="V213" s="279"/>
      <c r="W213" s="280"/>
      <c r="X213" s="279"/>
      <c r="Y213" s="279"/>
      <c r="Z213" s="279"/>
      <c r="AA213" s="279"/>
      <c r="AB213" s="279"/>
      <c r="AC213" s="279"/>
      <c r="AD213" s="279"/>
      <c r="AE213" s="289"/>
      <c r="AF213" s="289"/>
      <c r="AG213" s="279"/>
      <c r="AH213" s="279"/>
      <c r="AI213" s="279"/>
      <c r="AJ213" s="279"/>
      <c r="AK213" s="279"/>
      <c r="AL213" s="174"/>
      <c r="AM213" s="174"/>
      <c r="AN213" s="288"/>
      <c r="AO213" s="174"/>
      <c r="AQ213" s="56"/>
    </row>
    <row r="214" spans="1:43" s="28" customFormat="1" ht="15.75">
      <c r="A214" s="26" t="s">
        <v>2559</v>
      </c>
      <c r="B214" s="26" t="s">
        <v>2560</v>
      </c>
      <c r="C214" s="29" t="s">
        <v>2561</v>
      </c>
      <c r="D214" s="198">
        <v>150000</v>
      </c>
      <c r="E214" s="476"/>
      <c r="F214" s="451">
        <f>Master!AM214</f>
        <v>0</v>
      </c>
      <c r="G214" s="492">
        <f>Master!AN214</f>
        <v>150000</v>
      </c>
      <c r="H214" s="446">
        <v>21430</v>
      </c>
      <c r="I214" s="493">
        <f t="shared" si="3"/>
        <v>21430</v>
      </c>
      <c r="J214" s="26"/>
      <c r="K214" s="26"/>
      <c r="L214" s="26"/>
      <c r="M214" s="26"/>
      <c r="N214" s="26"/>
      <c r="O214" s="40"/>
      <c r="P214" s="26"/>
      <c r="Q214" s="26"/>
      <c r="R214" s="26"/>
      <c r="S214" s="26"/>
      <c r="T214" s="26"/>
      <c r="U214" s="26"/>
      <c r="W214" s="26"/>
      <c r="X214" s="26"/>
      <c r="Y214" s="26"/>
      <c r="Z214" s="26"/>
      <c r="AA214" s="26"/>
      <c r="AB214" s="26"/>
      <c r="AC214" s="26"/>
      <c r="AD214" s="26"/>
      <c r="AE214" s="166"/>
      <c r="AF214" s="166"/>
      <c r="AG214" s="26"/>
      <c r="AH214" s="26"/>
      <c r="AI214" s="26"/>
      <c r="AJ214" s="26"/>
      <c r="AK214" s="26"/>
      <c r="AN214" s="150"/>
      <c r="AQ214" s="56"/>
    </row>
    <row r="215" spans="1:43" s="28" customFormat="1" ht="15.75">
      <c r="A215" s="26" t="s">
        <v>3216</v>
      </c>
      <c r="B215" s="26" t="s">
        <v>1828</v>
      </c>
      <c r="C215" s="29" t="s">
        <v>2198</v>
      </c>
      <c r="D215" s="64">
        <v>150000</v>
      </c>
      <c r="E215" s="476"/>
      <c r="F215" s="451">
        <f>Master!AM215</f>
        <v>0</v>
      </c>
      <c r="G215" s="492">
        <f>Master!AN215</f>
        <v>150000</v>
      </c>
      <c r="H215" s="446">
        <v>21430</v>
      </c>
      <c r="I215" s="493">
        <f t="shared" si="3"/>
        <v>21430</v>
      </c>
      <c r="J215" s="26"/>
      <c r="K215" s="26"/>
      <c r="L215" s="26"/>
      <c r="M215" s="26"/>
      <c r="N215" s="26"/>
      <c r="O215" s="40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343"/>
      <c r="AB215" s="343"/>
      <c r="AC215" s="343"/>
      <c r="AD215" s="343"/>
      <c r="AE215" s="166"/>
      <c r="AF215" s="166"/>
      <c r="AG215" s="343"/>
      <c r="AH215" s="343"/>
      <c r="AI215" s="343"/>
      <c r="AJ215" s="343"/>
      <c r="AK215" s="343"/>
      <c r="AL215" s="56"/>
      <c r="AM215" s="56"/>
      <c r="AN215" s="56"/>
      <c r="AO215" s="56"/>
      <c r="AP215" s="56"/>
      <c r="AQ215" s="56"/>
    </row>
    <row r="216" spans="1:43" s="28" customFormat="1" ht="15.75">
      <c r="A216" s="26" t="s">
        <v>2202</v>
      </c>
      <c r="B216" s="26" t="s">
        <v>2203</v>
      </c>
      <c r="C216" s="29" t="s">
        <v>2204</v>
      </c>
      <c r="D216" s="198">
        <v>150000</v>
      </c>
      <c r="E216" s="476"/>
      <c r="F216" s="451">
        <f>Master!AM216</f>
        <v>0</v>
      </c>
      <c r="G216" s="492">
        <f>Master!AN216</f>
        <v>150000</v>
      </c>
      <c r="H216" s="446">
        <v>21430</v>
      </c>
      <c r="I216" s="493">
        <f t="shared" si="3"/>
        <v>21430</v>
      </c>
      <c r="J216" s="26"/>
      <c r="K216" s="26"/>
      <c r="L216" s="26"/>
      <c r="M216" s="26"/>
      <c r="N216" s="26"/>
      <c r="O216" s="40"/>
      <c r="P216" s="26"/>
      <c r="Q216" s="26"/>
      <c r="R216" s="26"/>
      <c r="S216" s="26"/>
      <c r="T216" s="26"/>
      <c r="U216" s="26"/>
      <c r="V216" s="26"/>
      <c r="W216" s="40"/>
      <c r="X216" s="26"/>
      <c r="Y216" s="26"/>
      <c r="Z216" s="26"/>
      <c r="AA216" s="26"/>
      <c r="AB216" s="26"/>
      <c r="AC216" s="26"/>
      <c r="AD216" s="26"/>
      <c r="AE216" s="166"/>
      <c r="AF216" s="166"/>
      <c r="AG216" s="26"/>
      <c r="AH216" s="26"/>
      <c r="AI216" s="26"/>
      <c r="AJ216" s="26"/>
      <c r="AK216" s="26"/>
      <c r="AN216" s="55"/>
      <c r="AQ216" s="56"/>
    </row>
    <row r="217" spans="1:40" s="28" customFormat="1" ht="17.25" customHeight="1">
      <c r="A217" s="26" t="s">
        <v>2207</v>
      </c>
      <c r="B217" s="26" t="s">
        <v>3556</v>
      </c>
      <c r="C217" s="26" t="s">
        <v>3557</v>
      </c>
      <c r="D217" s="198">
        <v>150000</v>
      </c>
      <c r="E217" s="478"/>
      <c r="F217" s="451">
        <f>Master!AM217</f>
        <v>5000</v>
      </c>
      <c r="G217" s="492">
        <f>Master!AN217</f>
        <v>145000</v>
      </c>
      <c r="H217" s="446">
        <v>21430</v>
      </c>
      <c r="I217" s="493">
        <f t="shared" si="3"/>
        <v>16430</v>
      </c>
      <c r="L217" s="51"/>
      <c r="AE217" s="150"/>
      <c r="AF217" s="150"/>
      <c r="AM217" s="85"/>
      <c r="AN217" s="150"/>
    </row>
    <row r="218" spans="1:43" s="28" customFormat="1" ht="15.75">
      <c r="A218" s="26" t="s">
        <v>2207</v>
      </c>
      <c r="B218" s="26" t="s">
        <v>2208</v>
      </c>
      <c r="C218" s="29" t="s">
        <v>2209</v>
      </c>
      <c r="D218" s="64">
        <v>150000</v>
      </c>
      <c r="E218" s="476"/>
      <c r="F218" s="451">
        <f>Master!AM218</f>
        <v>0</v>
      </c>
      <c r="G218" s="492">
        <f>Master!AN218</f>
        <v>150000</v>
      </c>
      <c r="H218" s="446">
        <v>21430</v>
      </c>
      <c r="I218" s="493">
        <f t="shared" si="3"/>
        <v>21430</v>
      </c>
      <c r="J218" s="279"/>
      <c r="K218" s="279"/>
      <c r="L218" s="279"/>
      <c r="M218" s="279"/>
      <c r="N218" s="279"/>
      <c r="O218" s="280"/>
      <c r="P218" s="279"/>
      <c r="Q218" s="279"/>
      <c r="R218" s="279"/>
      <c r="S218" s="279"/>
      <c r="T218" s="279"/>
      <c r="U218" s="279"/>
      <c r="V218" s="279"/>
      <c r="W218" s="280"/>
      <c r="X218" s="279"/>
      <c r="Y218" s="279"/>
      <c r="Z218" s="279"/>
      <c r="AA218" s="279"/>
      <c r="AB218" s="279"/>
      <c r="AC218" s="279"/>
      <c r="AD218" s="279"/>
      <c r="AE218" s="289"/>
      <c r="AF218" s="289"/>
      <c r="AG218" s="279"/>
      <c r="AH218" s="279"/>
      <c r="AI218" s="279"/>
      <c r="AJ218" s="279"/>
      <c r="AK218" s="279"/>
      <c r="AL218" s="174"/>
      <c r="AM218" s="174"/>
      <c r="AN218" s="288"/>
      <c r="AO218" s="174"/>
      <c r="AP218" s="174"/>
      <c r="AQ218" s="56"/>
    </row>
    <row r="219" spans="1:43" s="56" customFormat="1" ht="15.75">
      <c r="A219" s="26" t="s">
        <v>1687</v>
      </c>
      <c r="B219" s="26" t="s">
        <v>1820</v>
      </c>
      <c r="C219" s="29" t="s">
        <v>2211</v>
      </c>
      <c r="D219" s="64">
        <v>150000</v>
      </c>
      <c r="E219" s="476"/>
      <c r="F219" s="451">
        <f>Master!AM219</f>
        <v>0</v>
      </c>
      <c r="G219" s="492">
        <f>Master!AN219</f>
        <v>150000</v>
      </c>
      <c r="H219" s="446">
        <v>21430</v>
      </c>
      <c r="I219" s="493">
        <f t="shared" si="3"/>
        <v>21430</v>
      </c>
      <c r="J219" s="26"/>
      <c r="K219" s="26"/>
      <c r="L219" s="26"/>
      <c r="M219" s="26"/>
      <c r="N219" s="26"/>
      <c r="O219" s="40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44"/>
      <c r="AF219" s="44"/>
      <c r="AG219" s="26"/>
      <c r="AH219" s="26"/>
      <c r="AI219" s="26"/>
      <c r="AJ219" s="26"/>
      <c r="AK219" s="26"/>
      <c r="AQ219" s="28"/>
    </row>
    <row r="220" spans="1:40" s="76" customFormat="1" ht="17.25" customHeight="1">
      <c r="A220" s="42" t="s">
        <v>3484</v>
      </c>
      <c r="B220" s="42" t="s">
        <v>3485</v>
      </c>
      <c r="C220" s="42" t="s">
        <v>3486</v>
      </c>
      <c r="D220" s="301">
        <v>150000</v>
      </c>
      <c r="E220" s="484"/>
      <c r="F220" s="451">
        <f>Master!AM220</f>
        <v>0</v>
      </c>
      <c r="G220" s="492">
        <f>Master!AN220</f>
        <v>150000</v>
      </c>
      <c r="H220" s="446">
        <v>21430</v>
      </c>
      <c r="I220" s="493">
        <f t="shared" si="3"/>
        <v>21430</v>
      </c>
      <c r="L220" s="130"/>
      <c r="AA220" s="85"/>
      <c r="AL220" s="85"/>
      <c r="AM220" s="139"/>
      <c r="AN220" s="138"/>
    </row>
    <row r="221" spans="1:40" s="28" customFormat="1" ht="15.75">
      <c r="A221" s="26" t="s">
        <v>649</v>
      </c>
      <c r="B221" s="26" t="s">
        <v>643</v>
      </c>
      <c r="C221" s="26" t="s">
        <v>650</v>
      </c>
      <c r="D221" s="198">
        <v>150000</v>
      </c>
      <c r="E221" s="478"/>
      <c r="F221" s="451">
        <f>Master!AM221</f>
        <v>0</v>
      </c>
      <c r="G221" s="492">
        <f>Master!AN221</f>
        <v>150000</v>
      </c>
      <c r="H221" s="446">
        <v>21430</v>
      </c>
      <c r="I221" s="493">
        <f t="shared" si="3"/>
        <v>21430</v>
      </c>
      <c r="L221" s="51"/>
      <c r="AM221" s="85"/>
      <c r="AN221" s="41"/>
    </row>
    <row r="222" spans="1:40" s="28" customFormat="1" ht="15.75">
      <c r="A222" s="26" t="s">
        <v>2213</v>
      </c>
      <c r="B222" s="26" t="s">
        <v>2214</v>
      </c>
      <c r="C222" s="29" t="s">
        <v>2215</v>
      </c>
      <c r="D222" s="198">
        <v>150000</v>
      </c>
      <c r="E222" s="476"/>
      <c r="F222" s="451">
        <f>Master!AM222</f>
        <v>0</v>
      </c>
      <c r="G222" s="492">
        <f>Master!AN222</f>
        <v>150000</v>
      </c>
      <c r="H222" s="446">
        <v>21430</v>
      </c>
      <c r="I222" s="493">
        <f t="shared" si="3"/>
        <v>21430</v>
      </c>
      <c r="J222" s="26"/>
      <c r="K222" s="26"/>
      <c r="L222" s="26"/>
      <c r="M222" s="26"/>
      <c r="N222" s="26"/>
      <c r="O222" s="40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9"/>
      <c r="AB222" s="29"/>
      <c r="AC222" s="29"/>
      <c r="AD222" s="29"/>
      <c r="AE222" s="166"/>
      <c r="AF222" s="166"/>
      <c r="AG222" s="29"/>
      <c r="AH222" s="29"/>
      <c r="AI222" s="29"/>
      <c r="AJ222" s="29"/>
      <c r="AK222" s="29"/>
      <c r="AN222" s="41"/>
    </row>
    <row r="223" spans="1:40" s="28" customFormat="1" ht="15.75">
      <c r="A223" s="26" t="s">
        <v>4004</v>
      </c>
      <c r="B223" s="26" t="s">
        <v>1160</v>
      </c>
      <c r="C223" s="26" t="s">
        <v>4005</v>
      </c>
      <c r="D223" s="198">
        <v>150000</v>
      </c>
      <c r="E223" s="478">
        <v>21500</v>
      </c>
      <c r="F223" s="451">
        <f>Master!AM223</f>
        <v>21500</v>
      </c>
      <c r="G223" s="492">
        <f>Master!AN223</f>
        <v>128500</v>
      </c>
      <c r="H223" s="446">
        <v>21430</v>
      </c>
      <c r="I223" s="493">
        <f t="shared" si="3"/>
        <v>-70</v>
      </c>
      <c r="L223" s="51"/>
      <c r="AM223" s="85"/>
      <c r="AN223" s="41"/>
    </row>
    <row r="224" spans="1:42" s="56" customFormat="1" ht="15.75">
      <c r="A224" s="26" t="s">
        <v>2217</v>
      </c>
      <c r="B224" s="26" t="s">
        <v>1803</v>
      </c>
      <c r="C224" s="29" t="s">
        <v>1755</v>
      </c>
      <c r="D224" s="198">
        <v>150000</v>
      </c>
      <c r="E224" s="476"/>
      <c r="F224" s="451">
        <f>Master!AM224</f>
        <v>0</v>
      </c>
      <c r="G224" s="492">
        <f>Master!AN224</f>
        <v>150000</v>
      </c>
      <c r="H224" s="446">
        <v>21430</v>
      </c>
      <c r="I224" s="493">
        <f t="shared" si="3"/>
        <v>21430</v>
      </c>
      <c r="J224" s="279"/>
      <c r="K224" s="279"/>
      <c r="L224" s="279"/>
      <c r="M224" s="279"/>
      <c r="N224" s="279"/>
      <c r="O224" s="280"/>
      <c r="P224" s="279"/>
      <c r="Q224" s="279"/>
      <c r="R224" s="279"/>
      <c r="S224" s="279"/>
      <c r="T224" s="279"/>
      <c r="U224" s="279"/>
      <c r="V224" s="279"/>
      <c r="W224" s="280"/>
      <c r="X224" s="279"/>
      <c r="Y224" s="279"/>
      <c r="Z224" s="279"/>
      <c r="AA224" s="152"/>
      <c r="AB224" s="152"/>
      <c r="AC224" s="453"/>
      <c r="AD224" s="151"/>
      <c r="AE224" s="152"/>
      <c r="AF224" s="152"/>
      <c r="AG224" s="151"/>
      <c r="AH224" s="152"/>
      <c r="AI224" s="151"/>
      <c r="AJ224" s="307"/>
      <c r="AK224" s="453"/>
      <c r="AL224" s="152"/>
      <c r="AM224" s="152"/>
      <c r="AN224" s="453"/>
      <c r="AO224" s="453"/>
      <c r="AP224" s="453"/>
    </row>
    <row r="225" spans="1:42" s="28" customFormat="1" ht="15.75">
      <c r="A225" s="26" t="s">
        <v>3377</v>
      </c>
      <c r="B225" s="26" t="s">
        <v>1717</v>
      </c>
      <c r="C225" s="29" t="s">
        <v>3378</v>
      </c>
      <c r="D225" s="198">
        <v>150000</v>
      </c>
      <c r="E225" s="476"/>
      <c r="F225" s="451">
        <f>Master!AM225</f>
        <v>0</v>
      </c>
      <c r="G225" s="492">
        <f>Master!AN225</f>
        <v>150000</v>
      </c>
      <c r="H225" s="446">
        <v>21430</v>
      </c>
      <c r="I225" s="493">
        <f t="shared" si="3"/>
        <v>21430</v>
      </c>
      <c r="J225" s="26"/>
      <c r="K225" s="26"/>
      <c r="L225" s="26"/>
      <c r="M225" s="26"/>
      <c r="N225" s="26"/>
      <c r="O225" s="40"/>
      <c r="P225" s="26"/>
      <c r="Q225" s="26"/>
      <c r="R225" s="26"/>
      <c r="S225" s="26"/>
      <c r="T225" s="453"/>
      <c r="U225" s="453"/>
      <c r="V225" s="453"/>
      <c r="W225" s="453"/>
      <c r="X225" s="453"/>
      <c r="Y225" s="152"/>
      <c r="Z225" s="152"/>
      <c r="AA225" s="151"/>
      <c r="AB225" s="453"/>
      <c r="AC225" s="453"/>
      <c r="AD225" s="453"/>
      <c r="AE225" s="151"/>
      <c r="AF225" s="307"/>
      <c r="AG225" s="151"/>
      <c r="AH225" s="453"/>
      <c r="AI225" s="453"/>
      <c r="AJ225" s="457"/>
      <c r="AK225" s="152"/>
      <c r="AL225" s="453"/>
      <c r="AM225" s="453"/>
      <c r="AN225" s="152"/>
      <c r="AO225" s="152"/>
      <c r="AP225" s="152"/>
    </row>
    <row r="226" spans="1:42" s="56" customFormat="1" ht="15.75">
      <c r="A226" s="26" t="s">
        <v>1757</v>
      </c>
      <c r="B226" s="26" t="s">
        <v>1758</v>
      </c>
      <c r="C226" s="29" t="s">
        <v>1759</v>
      </c>
      <c r="D226" s="198">
        <v>150000</v>
      </c>
      <c r="E226" s="476"/>
      <c r="F226" s="451">
        <f>Master!AM226</f>
        <v>0</v>
      </c>
      <c r="G226" s="492">
        <f>Master!AN226</f>
        <v>150000</v>
      </c>
      <c r="H226" s="446">
        <v>21430</v>
      </c>
      <c r="I226" s="493">
        <f t="shared" si="3"/>
        <v>21430</v>
      </c>
      <c r="J226" s="26"/>
      <c r="K226" s="26"/>
      <c r="L226" s="26"/>
      <c r="M226" s="26"/>
      <c r="N226" s="26"/>
      <c r="O226" s="40"/>
      <c r="P226" s="26"/>
      <c r="Q226" s="26"/>
      <c r="R226" s="26"/>
      <c r="S226" s="26"/>
      <c r="T226" s="26"/>
      <c r="U226" s="26"/>
      <c r="V226" s="26"/>
      <c r="W226" s="40"/>
      <c r="X226" s="26"/>
      <c r="Y226" s="26"/>
      <c r="Z226" s="26"/>
      <c r="AA226" s="29"/>
      <c r="AB226" s="29"/>
      <c r="AC226" s="29"/>
      <c r="AD226" s="29"/>
      <c r="AE226" s="166"/>
      <c r="AF226" s="166"/>
      <c r="AG226" s="29"/>
      <c r="AH226" s="29"/>
      <c r="AI226" s="29"/>
      <c r="AJ226" s="29"/>
      <c r="AK226" s="29"/>
      <c r="AL226" s="28"/>
      <c r="AM226" s="28"/>
      <c r="AN226" s="28"/>
      <c r="AO226" s="28"/>
      <c r="AP226" s="28"/>
    </row>
    <row r="227" spans="1:43" ht="15.75">
      <c r="A227" s="26" t="s">
        <v>2139</v>
      </c>
      <c r="B227" s="26" t="s">
        <v>2140</v>
      </c>
      <c r="C227" s="29" t="s">
        <v>2141</v>
      </c>
      <c r="D227" s="64">
        <v>150000</v>
      </c>
      <c r="E227" s="476"/>
      <c r="F227" s="451">
        <f>Master!AM227</f>
        <v>0</v>
      </c>
      <c r="G227" s="492">
        <f>Master!AN227</f>
        <v>150000</v>
      </c>
      <c r="H227" s="446">
        <v>21430</v>
      </c>
      <c r="I227" s="493">
        <f t="shared" si="3"/>
        <v>21430</v>
      </c>
      <c r="J227" s="279"/>
      <c r="K227" s="279"/>
      <c r="L227" s="279"/>
      <c r="M227" s="279"/>
      <c r="N227" s="279"/>
      <c r="O227" s="280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  <c r="AB227" s="279"/>
      <c r="AC227" s="279"/>
      <c r="AD227" s="279"/>
      <c r="AE227" s="390"/>
      <c r="AF227" s="390"/>
      <c r="AG227" s="279"/>
      <c r="AH227" s="279"/>
      <c r="AI227" s="279"/>
      <c r="AJ227" s="279"/>
      <c r="AK227" s="279"/>
      <c r="AL227" s="174"/>
      <c r="AM227" s="174"/>
      <c r="AN227" s="150"/>
      <c r="AO227" s="174"/>
      <c r="AP227" s="174"/>
      <c r="AQ227" s="56"/>
    </row>
    <row r="228" spans="1:43" s="28" customFormat="1" ht="15.75">
      <c r="A228" s="26" t="s">
        <v>2143</v>
      </c>
      <c r="B228" s="26" t="s">
        <v>3539</v>
      </c>
      <c r="C228" s="29" t="s">
        <v>2144</v>
      </c>
      <c r="D228" s="64">
        <v>150000</v>
      </c>
      <c r="E228" s="476"/>
      <c r="F228" s="451">
        <f>Master!AM228</f>
        <v>0</v>
      </c>
      <c r="G228" s="492">
        <f>Master!AN228</f>
        <v>150000</v>
      </c>
      <c r="H228" s="446">
        <v>21430</v>
      </c>
      <c r="I228" s="493">
        <f t="shared" si="3"/>
        <v>21430</v>
      </c>
      <c r="J228" s="26"/>
      <c r="K228" s="26"/>
      <c r="L228" s="26"/>
      <c r="M228" s="26"/>
      <c r="N228" s="26"/>
      <c r="O228" s="40"/>
      <c r="P228" s="34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391"/>
      <c r="AF228" s="391"/>
      <c r="AG228" s="26"/>
      <c r="AH228" s="26"/>
      <c r="AI228" s="26"/>
      <c r="AJ228" s="26"/>
      <c r="AK228" s="26"/>
      <c r="AL228" s="56"/>
      <c r="AM228" s="56"/>
      <c r="AN228" s="150"/>
      <c r="AO228" s="56"/>
      <c r="AP228" s="56"/>
      <c r="AQ228" s="56"/>
    </row>
    <row r="229" spans="6:15" ht="15.75">
      <c r="F229" s="451">
        <f>Master!AM229</f>
        <v>0</v>
      </c>
      <c r="G229" s="492">
        <f>Master!AN229</f>
        <v>0</v>
      </c>
      <c r="H229" s="446"/>
      <c r="I229" s="493">
        <f t="shared" si="3"/>
        <v>0</v>
      </c>
      <c r="L229" s="157"/>
      <c r="M229" s="56"/>
      <c r="N229" s="56"/>
      <c r="O229" s="56"/>
    </row>
    <row r="230" spans="3:15" ht="15.75">
      <c r="C230" s="84" t="s">
        <v>1579</v>
      </c>
      <c r="E230" s="486"/>
      <c r="F230" s="451">
        <f>Master!AM230</f>
        <v>0</v>
      </c>
      <c r="G230" s="492">
        <f>Master!AN230</f>
        <v>0</v>
      </c>
      <c r="H230" s="446"/>
      <c r="I230" s="493">
        <f t="shared" si="3"/>
        <v>0</v>
      </c>
      <c r="L230" s="157"/>
      <c r="M230" s="56"/>
      <c r="N230" s="56"/>
      <c r="O230" s="56"/>
    </row>
    <row r="231" spans="1:32" s="28" customFormat="1" ht="15.75">
      <c r="A231" s="26" t="s">
        <v>2125</v>
      </c>
      <c r="B231" s="26" t="s">
        <v>495</v>
      </c>
      <c r="C231" s="26" t="s">
        <v>2126</v>
      </c>
      <c r="D231" s="190">
        <v>125000</v>
      </c>
      <c r="E231" s="478"/>
      <c r="F231" s="451">
        <f>Master!AM231</f>
        <v>0</v>
      </c>
      <c r="G231" s="492">
        <f>Master!AN231</f>
        <v>125000</v>
      </c>
      <c r="H231" s="446">
        <v>17860</v>
      </c>
      <c r="I231" s="493">
        <f t="shared" si="3"/>
        <v>17860</v>
      </c>
      <c r="L231" s="51"/>
      <c r="AE231" s="150"/>
      <c r="AF231" s="150"/>
    </row>
    <row r="232" spans="1:32" ht="15.75">
      <c r="A232" s="26" t="s">
        <v>911</v>
      </c>
      <c r="B232" s="26" t="s">
        <v>2912</v>
      </c>
      <c r="C232" s="26" t="s">
        <v>912</v>
      </c>
      <c r="D232" s="190">
        <v>125000</v>
      </c>
      <c r="E232" s="478"/>
      <c r="F232" s="451">
        <f>Master!AM232</f>
        <v>0</v>
      </c>
      <c r="G232" s="492">
        <f>Master!AN232</f>
        <v>125000</v>
      </c>
      <c r="H232" s="446">
        <v>17860</v>
      </c>
      <c r="I232" s="493">
        <f t="shared" si="3"/>
        <v>17860</v>
      </c>
      <c r="L232" s="157"/>
      <c r="M232" s="56"/>
      <c r="N232" s="56"/>
      <c r="O232" s="56"/>
      <c r="AA232" s="85"/>
      <c r="AE232" s="150"/>
      <c r="AF232" s="150"/>
    </row>
    <row r="233" spans="1:15" ht="15.75">
      <c r="A233" s="26" t="s">
        <v>2425</v>
      </c>
      <c r="B233" s="26" t="s">
        <v>4343</v>
      </c>
      <c r="C233" s="26" t="s">
        <v>2426</v>
      </c>
      <c r="D233" s="190">
        <v>125000</v>
      </c>
      <c r="E233" s="478"/>
      <c r="F233" s="451">
        <f>Master!AM233</f>
        <v>0</v>
      </c>
      <c r="G233" s="492">
        <f>Master!AN233</f>
        <v>125000</v>
      </c>
      <c r="H233" s="446">
        <v>17860</v>
      </c>
      <c r="I233" s="493">
        <f t="shared" si="3"/>
        <v>17860</v>
      </c>
      <c r="J233" s="152"/>
      <c r="K233" s="152"/>
      <c r="L233" s="473"/>
      <c r="M233" s="56"/>
      <c r="N233" s="56"/>
      <c r="O233" s="56"/>
    </row>
    <row r="234" spans="1:42" ht="15.75">
      <c r="A234" s="26" t="s">
        <v>1697</v>
      </c>
      <c r="B234" s="26" t="s">
        <v>1698</v>
      </c>
      <c r="C234" s="26" t="s">
        <v>1699</v>
      </c>
      <c r="D234" s="35">
        <v>125000</v>
      </c>
      <c r="E234" s="478"/>
      <c r="F234" s="451">
        <f>Master!AM234</f>
        <v>0</v>
      </c>
      <c r="G234" s="492">
        <f>Master!AN234</f>
        <v>125000</v>
      </c>
      <c r="H234" s="446">
        <v>17860</v>
      </c>
      <c r="I234" s="493">
        <f t="shared" si="3"/>
        <v>17860</v>
      </c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174"/>
      <c r="AL234" s="174"/>
      <c r="AM234" s="174"/>
      <c r="AN234" s="288"/>
      <c r="AO234" s="174"/>
      <c r="AP234" s="174"/>
    </row>
    <row r="235" spans="1:32" ht="15.75">
      <c r="A235" s="26" t="s">
        <v>3495</v>
      </c>
      <c r="B235" s="26" t="s">
        <v>3496</v>
      </c>
      <c r="C235" s="26" t="s">
        <v>62</v>
      </c>
      <c r="D235" s="190">
        <v>125000</v>
      </c>
      <c r="E235" s="478"/>
      <c r="F235" s="451">
        <f>Master!AM235</f>
        <v>0</v>
      </c>
      <c r="G235" s="492">
        <f>Master!AN235</f>
        <v>125000</v>
      </c>
      <c r="H235" s="446">
        <v>17860</v>
      </c>
      <c r="I235" s="493">
        <f t="shared" si="3"/>
        <v>17860</v>
      </c>
      <c r="L235" s="140"/>
      <c r="M235" s="56"/>
      <c r="N235" s="56"/>
      <c r="O235" s="56"/>
      <c r="AE235" s="150"/>
      <c r="AF235" s="150"/>
    </row>
    <row r="236" spans="1:15" ht="15.75">
      <c r="A236" s="26" t="s">
        <v>3497</v>
      </c>
      <c r="B236" s="26" t="s">
        <v>1362</v>
      </c>
      <c r="C236" s="26" t="s">
        <v>3498</v>
      </c>
      <c r="D236" s="294">
        <v>125000</v>
      </c>
      <c r="E236" s="478"/>
      <c r="F236" s="451">
        <f>Master!AM236</f>
        <v>0</v>
      </c>
      <c r="G236" s="492">
        <f>Master!AN236</f>
        <v>125000</v>
      </c>
      <c r="H236" s="446">
        <v>17860</v>
      </c>
      <c r="I236" s="493">
        <f t="shared" si="3"/>
        <v>17860</v>
      </c>
      <c r="L236" s="157"/>
      <c r="M236" s="56"/>
      <c r="N236" s="56"/>
      <c r="O236" s="56"/>
    </row>
    <row r="237" spans="1:32" ht="15.75">
      <c r="A237" s="26" t="s">
        <v>1701</v>
      </c>
      <c r="B237" s="26" t="s">
        <v>2926</v>
      </c>
      <c r="C237" s="26" t="s">
        <v>1702</v>
      </c>
      <c r="D237" s="190">
        <v>125000</v>
      </c>
      <c r="E237" s="478"/>
      <c r="F237" s="451">
        <f>Master!AM237</f>
        <v>0</v>
      </c>
      <c r="G237" s="492">
        <f>Master!AN237</f>
        <v>125000</v>
      </c>
      <c r="H237" s="446">
        <v>17860</v>
      </c>
      <c r="I237" s="493">
        <f t="shared" si="3"/>
        <v>17860</v>
      </c>
      <c r="L237" s="157"/>
      <c r="M237" s="56"/>
      <c r="N237" s="56"/>
      <c r="O237" s="56"/>
      <c r="AE237" s="150"/>
      <c r="AF237" s="150"/>
    </row>
    <row r="238" spans="1:38" s="67" customFormat="1" ht="15.75">
      <c r="A238" s="42" t="s">
        <v>913</v>
      </c>
      <c r="B238" s="42" t="s">
        <v>858</v>
      </c>
      <c r="C238" s="42" t="s">
        <v>914</v>
      </c>
      <c r="D238" s="226">
        <v>125000</v>
      </c>
      <c r="E238" s="484"/>
      <c r="F238" s="451">
        <f>Master!AM238</f>
        <v>0</v>
      </c>
      <c r="G238" s="492">
        <f>Master!AN238</f>
        <v>125000</v>
      </c>
      <c r="H238" s="446">
        <v>17860</v>
      </c>
      <c r="I238" s="493">
        <f t="shared" si="3"/>
        <v>17860</v>
      </c>
      <c r="L238" s="130"/>
      <c r="M238" s="76"/>
      <c r="N238" s="76"/>
      <c r="O238" s="76"/>
      <c r="AA238" s="85"/>
      <c r="AE238" s="150"/>
      <c r="AF238" s="150"/>
      <c r="AL238" s="85"/>
    </row>
    <row r="239" spans="1:42" s="28" customFormat="1" ht="17.25" customHeight="1">
      <c r="A239" s="26" t="s">
        <v>3266</v>
      </c>
      <c r="B239" s="26" t="s">
        <v>1793</v>
      </c>
      <c r="C239" s="26" t="s">
        <v>1709</v>
      </c>
      <c r="D239" s="64">
        <v>125000</v>
      </c>
      <c r="E239" s="478">
        <v>17500</v>
      </c>
      <c r="F239" s="451">
        <f>Master!AM239</f>
        <v>17500</v>
      </c>
      <c r="G239" s="492">
        <f>Master!AN239</f>
        <v>107500</v>
      </c>
      <c r="H239" s="446">
        <v>17860</v>
      </c>
      <c r="I239" s="493">
        <f t="shared" si="3"/>
        <v>360</v>
      </c>
      <c r="J239" s="279"/>
      <c r="K239" s="279"/>
      <c r="L239" s="279"/>
      <c r="M239" s="279"/>
      <c r="N239" s="279"/>
      <c r="O239" s="280"/>
      <c r="P239" s="281"/>
      <c r="Q239" s="279"/>
      <c r="R239" s="279"/>
      <c r="S239" s="279"/>
      <c r="T239" s="279"/>
      <c r="U239" s="279"/>
      <c r="V239" s="279"/>
      <c r="W239" s="280"/>
      <c r="X239" s="279"/>
      <c r="Y239" s="279"/>
      <c r="Z239" s="279"/>
      <c r="AA239" s="279"/>
      <c r="AB239" s="279"/>
      <c r="AC239" s="279"/>
      <c r="AD239" s="279"/>
      <c r="AE239" s="166"/>
      <c r="AF239" s="166"/>
      <c r="AG239" s="279"/>
      <c r="AH239" s="279"/>
      <c r="AI239" s="279"/>
      <c r="AJ239" s="279"/>
      <c r="AK239" s="279"/>
      <c r="AL239" s="174"/>
      <c r="AM239" s="174"/>
      <c r="AN239" s="150"/>
      <c r="AO239" s="174"/>
      <c r="AP239" s="174"/>
    </row>
    <row r="240" spans="1:40" s="76" customFormat="1" ht="17.25" customHeight="1">
      <c r="A240" s="42" t="s">
        <v>915</v>
      </c>
      <c r="B240" s="42" t="s">
        <v>2173</v>
      </c>
      <c r="C240" s="42" t="s">
        <v>916</v>
      </c>
      <c r="D240" s="319">
        <v>125000</v>
      </c>
      <c r="E240" s="484"/>
      <c r="F240" s="451">
        <f>Master!AM240</f>
        <v>0</v>
      </c>
      <c r="G240" s="492">
        <f>Master!AN240</f>
        <v>125000</v>
      </c>
      <c r="H240" s="446">
        <v>17860</v>
      </c>
      <c r="I240" s="493">
        <f t="shared" si="3"/>
        <v>17860</v>
      </c>
      <c r="AA240" s="85"/>
      <c r="AL240" s="85"/>
      <c r="AM240" s="139"/>
      <c r="AN240" s="138"/>
    </row>
    <row r="241" spans="1:40" s="76" customFormat="1" ht="17.25" customHeight="1">
      <c r="A241" s="42" t="s">
        <v>917</v>
      </c>
      <c r="B241" s="42" t="s">
        <v>918</v>
      </c>
      <c r="C241" s="42" t="s">
        <v>919</v>
      </c>
      <c r="D241" s="147">
        <v>125000</v>
      </c>
      <c r="E241" s="484"/>
      <c r="F241" s="451">
        <f>Master!AM241</f>
        <v>0</v>
      </c>
      <c r="G241" s="492">
        <f>Master!AN241</f>
        <v>125000</v>
      </c>
      <c r="H241" s="446">
        <v>17860</v>
      </c>
      <c r="I241" s="493">
        <f t="shared" si="3"/>
        <v>17860</v>
      </c>
      <c r="AA241" s="85"/>
      <c r="AL241" s="85"/>
      <c r="AM241" s="139"/>
      <c r="AN241" s="138"/>
    </row>
    <row r="242" spans="1:40" s="76" customFormat="1" ht="17.25" customHeight="1">
      <c r="A242" s="42" t="s">
        <v>920</v>
      </c>
      <c r="B242" s="42" t="s">
        <v>921</v>
      </c>
      <c r="C242" s="42" t="s">
        <v>922</v>
      </c>
      <c r="D242" s="244">
        <v>125000</v>
      </c>
      <c r="E242" s="484"/>
      <c r="F242" s="451">
        <f>Master!AM242</f>
        <v>0</v>
      </c>
      <c r="G242" s="492">
        <f>Master!AN242</f>
        <v>125000</v>
      </c>
      <c r="H242" s="446">
        <v>17860</v>
      </c>
      <c r="I242" s="493">
        <f t="shared" si="3"/>
        <v>17860</v>
      </c>
      <c r="L242" s="130"/>
      <c r="P242" s="460"/>
      <c r="AA242" s="85"/>
      <c r="AE242" s="150"/>
      <c r="AF242" s="150"/>
      <c r="AL242" s="85"/>
      <c r="AM242" s="139"/>
      <c r="AN242" s="150"/>
    </row>
    <row r="243" spans="1:40" s="28" customFormat="1" ht="17.25" customHeight="1">
      <c r="A243" s="26" t="s">
        <v>45</v>
      </c>
      <c r="B243" s="26" t="s">
        <v>46</v>
      </c>
      <c r="C243" s="26" t="s">
        <v>47</v>
      </c>
      <c r="D243" s="301">
        <v>125000</v>
      </c>
      <c r="E243" s="478"/>
      <c r="F243" s="451">
        <f>Master!AM243</f>
        <v>0</v>
      </c>
      <c r="G243" s="492">
        <f>Master!AN243</f>
        <v>125000</v>
      </c>
      <c r="H243" s="446">
        <v>17860</v>
      </c>
      <c r="I243" s="493">
        <f t="shared" si="3"/>
        <v>17860</v>
      </c>
      <c r="L243" s="51"/>
      <c r="AM243" s="85"/>
      <c r="AN243" s="41"/>
    </row>
    <row r="244" spans="1:40" s="28" customFormat="1" ht="17.25" customHeight="1">
      <c r="A244" s="26" t="s">
        <v>1710</v>
      </c>
      <c r="B244" s="26" t="s">
        <v>2147</v>
      </c>
      <c r="C244" s="26" t="s">
        <v>1711</v>
      </c>
      <c r="D244" s="198">
        <v>125000</v>
      </c>
      <c r="E244" s="478">
        <v>25000</v>
      </c>
      <c r="F244" s="451">
        <f>Master!AM244</f>
        <v>25000</v>
      </c>
      <c r="G244" s="492">
        <f>Master!AN244</f>
        <v>100000</v>
      </c>
      <c r="H244" s="446">
        <v>17860</v>
      </c>
      <c r="I244" s="493">
        <f t="shared" si="3"/>
        <v>-7140</v>
      </c>
      <c r="L244" s="51"/>
      <c r="AE244" s="150"/>
      <c r="AF244" s="150"/>
      <c r="AM244" s="85"/>
      <c r="AN244" s="41"/>
    </row>
    <row r="245" spans="1:40" s="28" customFormat="1" ht="17.25" customHeight="1">
      <c r="A245" s="26" t="s">
        <v>955</v>
      </c>
      <c r="B245" s="26" t="s">
        <v>956</v>
      </c>
      <c r="C245" s="26" t="s">
        <v>957</v>
      </c>
      <c r="D245" s="301">
        <v>125000</v>
      </c>
      <c r="E245" s="478"/>
      <c r="F245" s="451">
        <f>Master!AM245</f>
        <v>0</v>
      </c>
      <c r="G245" s="492">
        <f>Master!AN245</f>
        <v>125000</v>
      </c>
      <c r="H245" s="446">
        <v>17860</v>
      </c>
      <c r="I245" s="493">
        <f t="shared" si="3"/>
        <v>17860</v>
      </c>
      <c r="L245" s="51"/>
      <c r="AM245" s="85"/>
      <c r="AN245" s="41"/>
    </row>
    <row r="246" spans="1:40" s="28" customFormat="1" ht="15.75">
      <c r="A246" s="26" t="s">
        <v>1712</v>
      </c>
      <c r="B246" s="26" t="s">
        <v>1819</v>
      </c>
      <c r="C246" s="29" t="s">
        <v>1713</v>
      </c>
      <c r="D246" s="198">
        <v>125000</v>
      </c>
      <c r="E246" s="476">
        <v>17860</v>
      </c>
      <c r="F246" s="451">
        <f>Master!AM246</f>
        <v>17860</v>
      </c>
      <c r="G246" s="492">
        <f>Master!AN246</f>
        <v>107140</v>
      </c>
      <c r="H246" s="446">
        <v>17860</v>
      </c>
      <c r="I246" s="493">
        <f t="shared" si="3"/>
        <v>0</v>
      </c>
      <c r="J246" s="26"/>
      <c r="K246" s="26"/>
      <c r="L246" s="26"/>
      <c r="M246" s="26"/>
      <c r="N246" s="26"/>
      <c r="O246" s="40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166"/>
      <c r="AF246" s="166"/>
      <c r="AG246" s="26"/>
      <c r="AH246" s="26"/>
      <c r="AI246" s="26"/>
      <c r="AJ246" s="26"/>
      <c r="AK246" s="26"/>
      <c r="AN246" s="150"/>
    </row>
    <row r="247" spans="1:40" s="28" customFormat="1" ht="15.75">
      <c r="A247" s="26" t="s">
        <v>4282</v>
      </c>
      <c r="B247" s="26" t="s">
        <v>4283</v>
      </c>
      <c r="C247" s="29" t="s">
        <v>4284</v>
      </c>
      <c r="D247" s="198">
        <v>125000</v>
      </c>
      <c r="E247" s="476"/>
      <c r="F247" s="451">
        <f>Master!AM247</f>
        <v>0</v>
      </c>
      <c r="G247" s="492">
        <f>Master!AN247</f>
        <v>125000</v>
      </c>
      <c r="H247" s="446">
        <v>17860</v>
      </c>
      <c r="I247" s="493">
        <f t="shared" si="3"/>
        <v>17860</v>
      </c>
      <c r="J247" s="26"/>
      <c r="K247" s="26"/>
      <c r="L247" s="26"/>
      <c r="M247" s="26"/>
      <c r="N247" s="26"/>
      <c r="O247" s="40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166"/>
      <c r="AF247" s="166"/>
      <c r="AG247" s="26"/>
      <c r="AH247" s="26"/>
      <c r="AI247" s="26"/>
      <c r="AJ247" s="26"/>
      <c r="AK247" s="26"/>
      <c r="AN247" s="55"/>
    </row>
    <row r="248" spans="1:40" s="28" customFormat="1" ht="17.25" customHeight="1">
      <c r="A248" s="26" t="s">
        <v>923</v>
      </c>
      <c r="B248" s="26" t="s">
        <v>924</v>
      </c>
      <c r="C248" s="26" t="s">
        <v>925</v>
      </c>
      <c r="D248" s="301">
        <v>125000</v>
      </c>
      <c r="E248" s="478"/>
      <c r="F248" s="451">
        <f>Master!AM248</f>
        <v>0</v>
      </c>
      <c r="G248" s="492">
        <f>Master!AN248</f>
        <v>125000</v>
      </c>
      <c r="H248" s="446">
        <v>17860</v>
      </c>
      <c r="I248" s="493">
        <f t="shared" si="3"/>
        <v>17860</v>
      </c>
      <c r="L248" s="51"/>
      <c r="AM248" s="85"/>
      <c r="AN248" s="41"/>
    </row>
    <row r="249" spans="1:42" s="76" customFormat="1" ht="17.25" customHeight="1">
      <c r="A249" s="42" t="s">
        <v>958</v>
      </c>
      <c r="B249" s="42" t="s">
        <v>1362</v>
      </c>
      <c r="C249" s="42" t="s">
        <v>959</v>
      </c>
      <c r="D249" s="244">
        <v>125000</v>
      </c>
      <c r="E249" s="484"/>
      <c r="F249" s="451">
        <f>Master!AM249</f>
        <v>0</v>
      </c>
      <c r="G249" s="492">
        <f>Master!AN249</f>
        <v>125000</v>
      </c>
      <c r="H249" s="446">
        <v>17860</v>
      </c>
      <c r="I249" s="493">
        <f t="shared" si="3"/>
        <v>17860</v>
      </c>
      <c r="L249" s="130"/>
      <c r="P249" s="453"/>
      <c r="Q249" s="453"/>
      <c r="R249" s="453"/>
      <c r="S249" s="453"/>
      <c r="T249" s="453"/>
      <c r="U249" s="453"/>
      <c r="V249" s="453"/>
      <c r="W249" s="453"/>
      <c r="X249" s="453"/>
      <c r="Y249" s="151"/>
      <c r="Z249" s="152"/>
      <c r="AA249" s="151"/>
      <c r="AB249" s="151"/>
      <c r="AC249" s="151"/>
      <c r="AD249" s="151"/>
      <c r="AE249" s="307"/>
      <c r="AF249" s="307"/>
      <c r="AG249" s="151"/>
      <c r="AH249" s="151"/>
      <c r="AI249" s="151"/>
      <c r="AJ249" s="307"/>
      <c r="AK249" s="307"/>
      <c r="AL249" s="151"/>
      <c r="AM249" s="151"/>
      <c r="AN249" s="307"/>
      <c r="AO249" s="152"/>
      <c r="AP249" s="152"/>
    </row>
    <row r="250" spans="1:42" s="28" customFormat="1" ht="17.25" customHeight="1">
      <c r="A250" s="26" t="s">
        <v>1714</v>
      </c>
      <c r="B250" s="26" t="s">
        <v>4345</v>
      </c>
      <c r="C250" s="26" t="s">
        <v>1715</v>
      </c>
      <c r="D250" s="64">
        <v>125000</v>
      </c>
      <c r="E250" s="478"/>
      <c r="F250" s="451">
        <f>Master!AM250</f>
        <v>0</v>
      </c>
      <c r="G250" s="492">
        <f>Master!AN250</f>
        <v>125000</v>
      </c>
      <c r="H250" s="446">
        <v>17860</v>
      </c>
      <c r="I250" s="493">
        <f t="shared" si="3"/>
        <v>17860</v>
      </c>
      <c r="J250" s="279"/>
      <c r="K250" s="279"/>
      <c r="L250" s="279"/>
      <c r="M250" s="279"/>
      <c r="N250" s="279"/>
      <c r="O250" s="280"/>
      <c r="P250" s="279"/>
      <c r="Q250" s="279"/>
      <c r="R250" s="279"/>
      <c r="S250" s="279"/>
      <c r="T250" s="279"/>
      <c r="U250" s="279"/>
      <c r="V250" s="279"/>
      <c r="W250" s="280"/>
      <c r="X250" s="279"/>
      <c r="Y250" s="279"/>
      <c r="Z250" s="279"/>
      <c r="AA250" s="279"/>
      <c r="AB250" s="279"/>
      <c r="AC250" s="279"/>
      <c r="AD250" s="279"/>
      <c r="AE250" s="279"/>
      <c r="AF250" s="279"/>
      <c r="AG250" s="279"/>
      <c r="AH250" s="279"/>
      <c r="AI250" s="279"/>
      <c r="AJ250" s="279"/>
      <c r="AK250" s="279"/>
      <c r="AL250" s="174"/>
      <c r="AM250" s="174"/>
      <c r="AN250" s="392"/>
      <c r="AO250" s="174"/>
      <c r="AP250" s="174"/>
    </row>
    <row r="251" spans="1:43" ht="15.75">
      <c r="A251" s="26" t="s">
        <v>2517</v>
      </c>
      <c r="B251" s="26" t="s">
        <v>2518</v>
      </c>
      <c r="C251" s="121" t="s">
        <v>2519</v>
      </c>
      <c r="D251" s="198">
        <v>125000</v>
      </c>
      <c r="E251" s="479"/>
      <c r="F251" s="451">
        <f>Master!AM251</f>
        <v>0</v>
      </c>
      <c r="G251" s="492">
        <f>Master!AN251</f>
        <v>125000</v>
      </c>
      <c r="H251" s="446">
        <v>17860</v>
      </c>
      <c r="I251" s="493">
        <f t="shared" si="3"/>
        <v>17860</v>
      </c>
      <c r="J251" s="174"/>
      <c r="K251" s="174"/>
      <c r="L251" s="174"/>
      <c r="M251" s="174"/>
      <c r="N251" s="174"/>
      <c r="O251" s="174"/>
      <c r="P251" s="344"/>
      <c r="Q251" s="174"/>
      <c r="R251" s="174"/>
      <c r="S251" s="174"/>
      <c r="T251" s="151"/>
      <c r="U251" s="453"/>
      <c r="V251" s="453"/>
      <c r="W251" s="453"/>
      <c r="X251" s="453"/>
      <c r="Y251" s="151"/>
      <c r="Z251" s="151"/>
      <c r="AA251" s="151"/>
      <c r="AB251" s="453"/>
      <c r="AC251" s="151"/>
      <c r="AD251" s="453"/>
      <c r="AE251" s="307"/>
      <c r="AF251" s="454"/>
      <c r="AG251" s="151"/>
      <c r="AH251" s="453"/>
      <c r="AI251" s="151"/>
      <c r="AJ251" s="307"/>
      <c r="AK251" s="307"/>
      <c r="AL251" s="453"/>
      <c r="AM251" s="453"/>
      <c r="AN251" s="152"/>
      <c r="AO251" s="152"/>
      <c r="AP251" s="152"/>
      <c r="AQ251" s="44"/>
    </row>
    <row r="252" spans="1:40" s="76" customFormat="1" ht="17.25" customHeight="1">
      <c r="A252" s="42" t="s">
        <v>48</v>
      </c>
      <c r="B252" s="42" t="s">
        <v>49</v>
      </c>
      <c r="C252" s="42" t="s">
        <v>50</v>
      </c>
      <c r="D252" s="319">
        <v>125000</v>
      </c>
      <c r="E252" s="484"/>
      <c r="F252" s="451">
        <f>Master!AM252</f>
        <v>0</v>
      </c>
      <c r="G252" s="492">
        <f>Master!AN252</f>
        <v>125000</v>
      </c>
      <c r="H252" s="446">
        <v>17860</v>
      </c>
      <c r="I252" s="493">
        <f t="shared" si="3"/>
        <v>17860</v>
      </c>
      <c r="L252" s="130"/>
      <c r="AM252" s="139"/>
      <c r="AN252" s="138"/>
    </row>
    <row r="253" spans="1:40" s="76" customFormat="1" ht="17.25" customHeight="1">
      <c r="A253" s="42" t="s">
        <v>960</v>
      </c>
      <c r="B253" s="42" t="s">
        <v>359</v>
      </c>
      <c r="C253" s="42" t="s">
        <v>3480</v>
      </c>
      <c r="D253" s="319">
        <v>125000</v>
      </c>
      <c r="E253" s="484"/>
      <c r="F253" s="451">
        <f>Master!AM253</f>
        <v>0</v>
      </c>
      <c r="G253" s="492">
        <f>Master!AN253</f>
        <v>125000</v>
      </c>
      <c r="H253" s="446">
        <v>17860</v>
      </c>
      <c r="I253" s="493">
        <f t="shared" si="3"/>
        <v>17860</v>
      </c>
      <c r="L253" s="130"/>
      <c r="AA253" s="85"/>
      <c r="AL253" s="85"/>
      <c r="AM253" s="139"/>
      <c r="AN253" s="138"/>
    </row>
    <row r="254" spans="1:40" s="76" customFormat="1" ht="17.25" customHeight="1">
      <c r="A254" s="42" t="s">
        <v>926</v>
      </c>
      <c r="B254" s="42" t="s">
        <v>4294</v>
      </c>
      <c r="C254" s="42" t="s">
        <v>927</v>
      </c>
      <c r="D254" s="319">
        <v>125000</v>
      </c>
      <c r="E254" s="484"/>
      <c r="F254" s="451">
        <f>Master!AM254</f>
        <v>0</v>
      </c>
      <c r="G254" s="492">
        <f>Master!AN254</f>
        <v>125000</v>
      </c>
      <c r="H254" s="446">
        <v>17860</v>
      </c>
      <c r="I254" s="493">
        <f t="shared" si="3"/>
        <v>17860</v>
      </c>
      <c r="L254" s="130"/>
      <c r="AA254" s="85"/>
      <c r="AL254" s="85"/>
      <c r="AM254" s="139"/>
      <c r="AN254" s="138"/>
    </row>
    <row r="255" spans="1:40" s="76" customFormat="1" ht="17.25" customHeight="1">
      <c r="A255" s="42" t="s">
        <v>616</v>
      </c>
      <c r="B255" s="42" t="s">
        <v>1717</v>
      </c>
      <c r="C255" s="42" t="s">
        <v>3555</v>
      </c>
      <c r="D255" s="244">
        <v>125000</v>
      </c>
      <c r="E255" s="484"/>
      <c r="F255" s="451">
        <f>Master!AM255</f>
        <v>0</v>
      </c>
      <c r="G255" s="492">
        <f>Master!AN255</f>
        <v>125000</v>
      </c>
      <c r="H255" s="446">
        <v>17860</v>
      </c>
      <c r="I255" s="493">
        <f t="shared" si="3"/>
        <v>17860</v>
      </c>
      <c r="L255" s="130"/>
      <c r="AE255" s="150"/>
      <c r="AF255" s="150"/>
      <c r="AM255" s="139"/>
      <c r="AN255" s="138"/>
    </row>
    <row r="256" spans="1:40" s="28" customFormat="1" ht="17.25" customHeight="1">
      <c r="A256" s="26" t="s">
        <v>51</v>
      </c>
      <c r="B256" s="26" t="s">
        <v>1717</v>
      </c>
      <c r="C256" s="26" t="s">
        <v>52</v>
      </c>
      <c r="D256" s="301">
        <v>125000</v>
      </c>
      <c r="E256" s="478"/>
      <c r="F256" s="451">
        <f>Master!AM256</f>
        <v>0</v>
      </c>
      <c r="G256" s="492">
        <f>Master!AN256</f>
        <v>125000</v>
      </c>
      <c r="H256" s="446">
        <v>17860</v>
      </c>
      <c r="I256" s="493">
        <f t="shared" si="3"/>
        <v>17860</v>
      </c>
      <c r="L256" s="51"/>
      <c r="AM256" s="85"/>
      <c r="AN256" s="41"/>
    </row>
    <row r="257" spans="1:40" s="76" customFormat="1" ht="17.25" customHeight="1">
      <c r="A257" s="42" t="s">
        <v>928</v>
      </c>
      <c r="B257" s="42" t="s">
        <v>858</v>
      </c>
      <c r="C257" s="42" t="s">
        <v>929</v>
      </c>
      <c r="D257" s="244">
        <v>125000</v>
      </c>
      <c r="E257" s="484"/>
      <c r="F257" s="451">
        <f>Master!AM257</f>
        <v>0</v>
      </c>
      <c r="G257" s="492">
        <f>Master!AN257</f>
        <v>125000</v>
      </c>
      <c r="H257" s="446">
        <v>17860</v>
      </c>
      <c r="I257" s="493">
        <f t="shared" si="3"/>
        <v>17860</v>
      </c>
      <c r="L257" s="130"/>
      <c r="AM257" s="139"/>
      <c r="AN257" s="150"/>
    </row>
    <row r="258" spans="1:40" s="76" customFormat="1" ht="17.25" customHeight="1">
      <c r="A258" s="42" t="s">
        <v>53</v>
      </c>
      <c r="B258" s="42" t="s">
        <v>54</v>
      </c>
      <c r="C258" s="42" t="s">
        <v>55</v>
      </c>
      <c r="D258" s="319">
        <v>125000</v>
      </c>
      <c r="E258" s="484"/>
      <c r="F258" s="451">
        <f>Master!AM258</f>
        <v>0</v>
      </c>
      <c r="G258" s="492">
        <f>Master!AN258</f>
        <v>125000</v>
      </c>
      <c r="H258" s="446">
        <v>17860</v>
      </c>
      <c r="I258" s="493">
        <f t="shared" si="3"/>
        <v>17860</v>
      </c>
      <c r="L258" s="130"/>
      <c r="AA258" s="85"/>
      <c r="AM258" s="139"/>
      <c r="AN258" s="138"/>
    </row>
    <row r="259" spans="1:42" s="28" customFormat="1" ht="15.75">
      <c r="A259" s="26" t="s">
        <v>3487</v>
      </c>
      <c r="B259" s="26" t="s">
        <v>3488</v>
      </c>
      <c r="C259" s="26" t="s">
        <v>3489</v>
      </c>
      <c r="D259" s="198">
        <v>125000</v>
      </c>
      <c r="E259" s="478"/>
      <c r="F259" s="451">
        <f>Master!AM259</f>
        <v>0</v>
      </c>
      <c r="G259" s="492">
        <f>Master!AN259</f>
        <v>125000</v>
      </c>
      <c r="H259" s="446">
        <v>17860</v>
      </c>
      <c r="I259" s="493">
        <f t="shared" si="3"/>
        <v>17860</v>
      </c>
      <c r="L259" s="51"/>
      <c r="M259" s="453"/>
      <c r="N259" s="453"/>
      <c r="O259" s="453"/>
      <c r="P259" s="453"/>
      <c r="Q259" s="152"/>
      <c r="R259" s="453"/>
      <c r="S259" s="453"/>
      <c r="T259" s="453"/>
      <c r="U259" s="453"/>
      <c r="V259" s="151"/>
      <c r="W259" s="152"/>
      <c r="X259" s="151"/>
      <c r="Y259" s="151"/>
      <c r="Z259" s="152"/>
      <c r="AA259" s="151"/>
      <c r="AB259" s="453"/>
      <c r="AC259" s="453"/>
      <c r="AD259" s="453"/>
      <c r="AE259" s="307"/>
      <c r="AF259" s="152"/>
      <c r="AG259" s="151"/>
      <c r="AH259" s="453"/>
      <c r="AI259" s="453"/>
      <c r="AJ259" s="307"/>
      <c r="AK259" s="152"/>
      <c r="AL259" s="152"/>
      <c r="AM259" s="152"/>
      <c r="AN259" s="152"/>
      <c r="AO259" s="152"/>
      <c r="AP259" s="152"/>
    </row>
    <row r="260" spans="1:43" s="76" customFormat="1" ht="15.75">
      <c r="A260" s="42" t="s">
        <v>3490</v>
      </c>
      <c r="B260" s="42" t="s">
        <v>495</v>
      </c>
      <c r="C260" s="123" t="s">
        <v>3491</v>
      </c>
      <c r="D260" s="319">
        <v>125000</v>
      </c>
      <c r="E260" s="487"/>
      <c r="F260" s="451">
        <f>Master!AM260</f>
        <v>0</v>
      </c>
      <c r="G260" s="492">
        <f>Master!AN260</f>
        <v>125000</v>
      </c>
      <c r="H260" s="446">
        <v>17860</v>
      </c>
      <c r="I260" s="493">
        <f t="shared" si="3"/>
        <v>17860</v>
      </c>
      <c r="J260" s="67"/>
      <c r="K260" s="67"/>
      <c r="L260" s="156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85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1:42" s="56" customFormat="1" ht="15.75">
      <c r="A261" s="26" t="s">
        <v>2132</v>
      </c>
      <c r="B261" s="26" t="s">
        <v>2133</v>
      </c>
      <c r="C261" s="29" t="s">
        <v>2134</v>
      </c>
      <c r="D261" s="244">
        <v>125000</v>
      </c>
      <c r="E261" s="476"/>
      <c r="F261" s="451">
        <f>Master!AM261</f>
        <v>0</v>
      </c>
      <c r="G261" s="492">
        <f>Master!AN261</f>
        <v>125000</v>
      </c>
      <c r="H261" s="446">
        <v>17860</v>
      </c>
      <c r="I261" s="493">
        <f>SUM(H261)-F261</f>
        <v>17860</v>
      </c>
      <c r="J261" s="26"/>
      <c r="K261" s="26"/>
      <c r="L261" s="26"/>
      <c r="M261" s="26"/>
      <c r="N261" s="26"/>
      <c r="O261" s="40"/>
      <c r="P261" s="26"/>
      <c r="Q261" s="26"/>
      <c r="R261" s="26"/>
      <c r="S261" s="26"/>
      <c r="T261" s="26"/>
      <c r="U261" s="26"/>
      <c r="V261" s="26"/>
      <c r="W261" s="40"/>
      <c r="X261" s="26"/>
      <c r="Y261" s="26"/>
      <c r="Z261" s="26"/>
      <c r="AA261" s="29"/>
      <c r="AB261" s="29"/>
      <c r="AC261" s="29"/>
      <c r="AD261" s="29"/>
      <c r="AE261" s="166"/>
      <c r="AF261" s="166"/>
      <c r="AG261" s="29"/>
      <c r="AH261" s="29"/>
      <c r="AI261" s="29"/>
      <c r="AJ261" s="29"/>
      <c r="AK261" s="29"/>
      <c r="AL261" s="28"/>
      <c r="AM261" s="28"/>
      <c r="AN261" s="28"/>
      <c r="AO261" s="28"/>
      <c r="AP261" s="28"/>
    </row>
    <row r="262" spans="1:43" s="76" customFormat="1" ht="15.75">
      <c r="A262" s="42" t="s">
        <v>57</v>
      </c>
      <c r="B262" s="42" t="s">
        <v>1717</v>
      </c>
      <c r="C262" s="123" t="s">
        <v>58</v>
      </c>
      <c r="D262" s="319">
        <v>125000</v>
      </c>
      <c r="E262" s="487"/>
      <c r="F262" s="451">
        <f>Master!AM262</f>
        <v>0</v>
      </c>
      <c r="G262" s="492">
        <f>Master!AN262</f>
        <v>125000</v>
      </c>
      <c r="H262" s="446">
        <v>17860</v>
      </c>
      <c r="I262" s="493">
        <f>SUM(H262)-F262</f>
        <v>17860</v>
      </c>
      <c r="J262" s="67"/>
      <c r="K262" s="67"/>
      <c r="L262" s="156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85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85"/>
      <c r="AM262" s="67"/>
      <c r="AN262" s="67"/>
      <c r="AO262" s="67"/>
      <c r="AP262" s="67"/>
      <c r="AQ262" s="67"/>
    </row>
    <row r="263" spans="1:43" ht="21" customHeight="1">
      <c r="A263" s="14"/>
      <c r="B263" s="14"/>
      <c r="C263" s="15"/>
      <c r="D263" s="149"/>
      <c r="E263" s="488"/>
      <c r="F263" s="35"/>
      <c r="G263" s="492"/>
      <c r="H263" s="447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24"/>
      <c r="AN263" s="24"/>
      <c r="AO263" s="24"/>
      <c r="AP263" s="24"/>
      <c r="AQ263" s="25"/>
    </row>
    <row r="264" spans="4:8" ht="12.75">
      <c r="D264" s="35">
        <f>SUM(D1:D262)</f>
        <v>50250000</v>
      </c>
      <c r="F264" s="35"/>
      <c r="H264" s="448"/>
    </row>
    <row r="265" ht="12.75">
      <c r="H265" s="448"/>
    </row>
    <row r="266" ht="12.75">
      <c r="H266" s="448"/>
    </row>
    <row r="267" ht="12.75">
      <c r="H267" s="448"/>
    </row>
    <row r="268" ht="12.75">
      <c r="H268" s="448"/>
    </row>
    <row r="269" ht="12.75">
      <c r="H269" s="448"/>
    </row>
    <row r="270" ht="12.75">
      <c r="H270" s="448"/>
    </row>
    <row r="271" ht="12.75">
      <c r="H271" s="448"/>
    </row>
    <row r="272" ht="12.75">
      <c r="H272" s="448"/>
    </row>
    <row r="273" ht="12.75">
      <c r="H273" s="448"/>
    </row>
    <row r="274" ht="12.75">
      <c r="H274" s="448"/>
    </row>
    <row r="275" ht="12.75">
      <c r="H275" s="448"/>
    </row>
    <row r="276" ht="12.75">
      <c r="H276" s="448"/>
    </row>
    <row r="277" ht="12.75">
      <c r="H277" s="448"/>
    </row>
    <row r="278" ht="12.75">
      <c r="H278" s="448"/>
    </row>
    <row r="279" ht="12.75">
      <c r="H279" s="448"/>
    </row>
    <row r="280" ht="12.75">
      <c r="H280" s="448"/>
    </row>
    <row r="281" ht="12.75">
      <c r="H281" s="448"/>
    </row>
    <row r="282" ht="12.75">
      <c r="H282" s="448"/>
    </row>
    <row r="283" ht="12.75">
      <c r="H283" s="448"/>
    </row>
    <row r="284" ht="12.75">
      <c r="H284" s="448"/>
    </row>
    <row r="285" ht="12.75">
      <c r="H285" s="448"/>
    </row>
    <row r="286" ht="12.75">
      <c r="H286" s="448"/>
    </row>
    <row r="287" ht="12.75">
      <c r="H287" s="448"/>
    </row>
    <row r="288" ht="12.75">
      <c r="H288" s="448"/>
    </row>
    <row r="289" ht="12.75">
      <c r="H289" s="448"/>
    </row>
    <row r="290" ht="12.75">
      <c r="H290" s="448"/>
    </row>
    <row r="291" ht="12.75">
      <c r="H291" s="448"/>
    </row>
    <row r="292" ht="12.75">
      <c r="H292" s="448"/>
    </row>
    <row r="293" ht="12.75">
      <c r="H293" s="448"/>
    </row>
    <row r="294" ht="12.75">
      <c r="H294" s="448"/>
    </row>
    <row r="295" ht="12.75">
      <c r="H295" s="448"/>
    </row>
    <row r="296" ht="12.75">
      <c r="H296" s="448"/>
    </row>
    <row r="297" ht="12.75">
      <c r="H297" s="448"/>
    </row>
    <row r="298" ht="12.75">
      <c r="H298" s="448"/>
    </row>
    <row r="299" ht="12.75">
      <c r="H299" s="448"/>
    </row>
    <row r="300" ht="12.75">
      <c r="H300" s="448"/>
    </row>
    <row r="301" ht="12.75">
      <c r="H301" s="448" t="e">
        <f>#REF!/8</f>
        <v>#REF!</v>
      </c>
    </row>
    <row r="302" ht="12.75">
      <c r="H302" s="448" t="e">
        <f>#REF!/8</f>
        <v>#REF!</v>
      </c>
    </row>
    <row r="303" ht="12.75">
      <c r="H303" s="448" t="e">
        <f>#REF!/8</f>
        <v>#REF!</v>
      </c>
    </row>
    <row r="304" ht="12.75">
      <c r="H304" s="448" t="e">
        <f>#REF!/8</f>
        <v>#REF!</v>
      </c>
    </row>
    <row r="305" ht="12.75">
      <c r="H305" s="448" t="e">
        <f>#REF!/8</f>
        <v>#REF!</v>
      </c>
    </row>
    <row r="306" ht="12.75">
      <c r="H306" s="448" t="e">
        <f>#REF!/8</f>
        <v>#REF!</v>
      </c>
    </row>
    <row r="307" ht="12.75">
      <c r="H307" s="448" t="e">
        <f>#REF!/8</f>
        <v>#REF!</v>
      </c>
    </row>
    <row r="308" ht="12.75">
      <c r="H308" s="448" t="e">
        <f>#REF!/8</f>
        <v>#REF!</v>
      </c>
    </row>
    <row r="309" ht="12.75">
      <c r="H309" s="448" t="e">
        <f>#REF!/8</f>
        <v>#REF!</v>
      </c>
    </row>
    <row r="310" ht="12.75">
      <c r="H310" s="448" t="e">
        <f>#REF!/8</f>
        <v>#REF!</v>
      </c>
    </row>
    <row r="311" ht="12.75">
      <c r="H311" s="448" t="e">
        <f>#REF!/8</f>
        <v>#REF!</v>
      </c>
    </row>
    <row r="312" ht="12.75">
      <c r="H312" s="448" t="e">
        <f>#REF!/8</f>
        <v>#REF!</v>
      </c>
    </row>
    <row r="313" ht="12.75">
      <c r="H313" s="448" t="e">
        <f>#REF!/8</f>
        <v>#REF!</v>
      </c>
    </row>
    <row r="314" ht="12.75">
      <c r="H314" s="448" t="e">
        <f>#REF!/8</f>
        <v>#REF!</v>
      </c>
    </row>
    <row r="315" ht="12.75">
      <c r="H315" s="448" t="e">
        <f>#REF!/8</f>
        <v>#REF!</v>
      </c>
    </row>
    <row r="316" ht="12.75">
      <c r="H316" s="448" t="e">
        <f>#REF!/8</f>
        <v>#REF!</v>
      </c>
    </row>
    <row r="317" ht="12.75">
      <c r="H317" s="448" t="e">
        <f>#REF!/8</f>
        <v>#REF!</v>
      </c>
    </row>
    <row r="318" ht="12.75">
      <c r="H318" s="448" t="e">
        <f>#REF!/8</f>
        <v>#REF!</v>
      </c>
    </row>
    <row r="319" ht="12.75">
      <c r="H319" s="448" t="e">
        <f>#REF!/8</f>
        <v>#REF!</v>
      </c>
    </row>
    <row r="320" ht="12.75">
      <c r="H320" s="448" t="e">
        <f>#REF!/8</f>
        <v>#REF!</v>
      </c>
    </row>
    <row r="321" ht="12.75">
      <c r="H321" s="448" t="e">
        <f>#REF!/8</f>
        <v>#REF!</v>
      </c>
    </row>
    <row r="322" ht="12.75">
      <c r="H322" s="448" t="e">
        <f>#REF!/8</f>
        <v>#REF!</v>
      </c>
    </row>
    <row r="323" ht="12.75">
      <c r="H323" s="448" t="e">
        <f>#REF!/8</f>
        <v>#REF!</v>
      </c>
    </row>
    <row r="324" ht="12.75">
      <c r="H324" s="448" t="e">
        <f>#REF!/8</f>
        <v>#REF!</v>
      </c>
    </row>
    <row r="325" ht="12.75">
      <c r="H325" s="448" t="e">
        <f>#REF!/8</f>
        <v>#REF!</v>
      </c>
    </row>
    <row r="326" ht="12.75">
      <c r="H326" s="448" t="e">
        <f>#REF!/8</f>
        <v>#REF!</v>
      </c>
    </row>
    <row r="327" ht="12.75">
      <c r="H327" s="448" t="e">
        <f>#REF!/8</f>
        <v>#REF!</v>
      </c>
    </row>
    <row r="328" ht="12.75">
      <c r="H328" s="448" t="e">
        <f>#REF!/8</f>
        <v>#REF!</v>
      </c>
    </row>
    <row r="329" ht="12.75">
      <c r="H329" s="448" t="e">
        <f>#REF!/8</f>
        <v>#REF!</v>
      </c>
    </row>
    <row r="330" ht="12.75">
      <c r="H330" s="448" t="e">
        <f>#REF!/8</f>
        <v>#REF!</v>
      </c>
    </row>
    <row r="331" ht="12.75">
      <c r="H331" s="448" t="e">
        <f>#REF!/8</f>
        <v>#REF!</v>
      </c>
    </row>
    <row r="332" ht="12.75">
      <c r="H332" s="448" t="e">
        <f>#REF!/8</f>
        <v>#REF!</v>
      </c>
    </row>
    <row r="333" ht="12.75">
      <c r="H333" s="448" t="e">
        <f>#REF!/8</f>
        <v>#REF!</v>
      </c>
    </row>
    <row r="334" ht="12.75">
      <c r="H334" s="448" t="e">
        <f>#REF!/8</f>
        <v>#REF!</v>
      </c>
    </row>
    <row r="335" ht="12.75">
      <c r="H335" s="448" t="e">
        <f>#REF!/8</f>
        <v>#REF!</v>
      </c>
    </row>
    <row r="336" ht="12.75">
      <c r="H336" s="448" t="e">
        <f>#REF!/8</f>
        <v>#REF!</v>
      </c>
    </row>
    <row r="337" ht="12.75">
      <c r="H337" s="448" t="e">
        <f>#REF!/8</f>
        <v>#REF!</v>
      </c>
    </row>
    <row r="338" ht="12.75">
      <c r="H338" s="448" t="e">
        <f>#REF!/8</f>
        <v>#REF!</v>
      </c>
    </row>
    <row r="339" ht="12.75">
      <c r="H339" s="448" t="e">
        <f>#REF!/8</f>
        <v>#REF!</v>
      </c>
    </row>
    <row r="340" ht="12.75">
      <c r="H340" s="448" t="e">
        <f>#REF!/8</f>
        <v>#REF!</v>
      </c>
    </row>
    <row r="341" ht="12.75">
      <c r="H341" s="448" t="e">
        <f>#REF!/8</f>
        <v>#REF!</v>
      </c>
    </row>
    <row r="342" ht="12.75">
      <c r="H342" s="448" t="e">
        <f>#REF!/8</f>
        <v>#REF!</v>
      </c>
    </row>
    <row r="343" ht="12.75">
      <c r="H343" s="448" t="e">
        <f>#REF!/8</f>
        <v>#REF!</v>
      </c>
    </row>
    <row r="344" ht="12.75">
      <c r="H344" s="448" t="e">
        <f>#REF!/8</f>
        <v>#REF!</v>
      </c>
    </row>
    <row r="345" ht="12.75">
      <c r="H345" s="448" t="e">
        <f>#REF!/8</f>
        <v>#REF!</v>
      </c>
    </row>
    <row r="346" ht="12.75">
      <c r="H346" s="448" t="e">
        <f>#REF!/8</f>
        <v>#REF!</v>
      </c>
    </row>
    <row r="347" ht="12.75">
      <c r="H347" s="448" t="e">
        <f>#REF!/8</f>
        <v>#REF!</v>
      </c>
    </row>
    <row r="348" ht="12.75">
      <c r="H348" s="448" t="e">
        <f>#REF!/8</f>
        <v>#REF!</v>
      </c>
    </row>
    <row r="349" ht="12.75">
      <c r="H349" s="448" t="e">
        <f>#REF!/8</f>
        <v>#REF!</v>
      </c>
    </row>
    <row r="350" ht="12.75">
      <c r="H350" s="448" t="e">
        <f>#REF!/8</f>
        <v>#REF!</v>
      </c>
    </row>
    <row r="351" ht="12.75">
      <c r="H351" s="448" t="e">
        <f>#REF!/8</f>
        <v>#REF!</v>
      </c>
    </row>
    <row r="352" ht="12.75">
      <c r="H352" s="448" t="e">
        <f>#REF!/8</f>
        <v>#REF!</v>
      </c>
    </row>
    <row r="353" ht="12.75">
      <c r="H353" s="448" t="e">
        <f>#REF!/8</f>
        <v>#REF!</v>
      </c>
    </row>
    <row r="354" ht="12.75">
      <c r="H354" s="448" t="e">
        <f>#REF!/8</f>
        <v>#REF!</v>
      </c>
    </row>
    <row r="355" ht="12.75">
      <c r="H355" s="448" t="e">
        <f>#REF!/8</f>
        <v>#REF!</v>
      </c>
    </row>
    <row r="356" ht="12.75">
      <c r="H356" s="448" t="e">
        <f>#REF!/8</f>
        <v>#REF!</v>
      </c>
    </row>
    <row r="357" ht="12.75">
      <c r="H357" s="448" t="e">
        <f>#REF!/8</f>
        <v>#REF!</v>
      </c>
    </row>
    <row r="358" ht="12.75">
      <c r="H358" s="448" t="e">
        <f>#REF!/8</f>
        <v>#REF!</v>
      </c>
    </row>
    <row r="359" ht="12.75">
      <c r="H359" s="448" t="e">
        <f>#REF!/8</f>
        <v>#REF!</v>
      </c>
    </row>
    <row r="360" ht="12.75">
      <c r="H360" s="448" t="e">
        <f>#REF!/8</f>
        <v>#REF!</v>
      </c>
    </row>
    <row r="361" ht="12.75">
      <c r="H361" s="448" t="e">
        <f>#REF!/8</f>
        <v>#REF!</v>
      </c>
    </row>
    <row r="362" ht="12.75">
      <c r="H362" s="448" t="e">
        <f>#REF!/8</f>
        <v>#REF!</v>
      </c>
    </row>
    <row r="363" ht="12.75">
      <c r="H363" s="448" t="e">
        <f>#REF!/8</f>
        <v>#REF!</v>
      </c>
    </row>
    <row r="364" ht="12.75">
      <c r="H364" s="448" t="e">
        <f>#REF!/8</f>
        <v>#REF!</v>
      </c>
    </row>
    <row r="365" ht="12.75">
      <c r="H365" s="448" t="e">
        <f>#REF!/8</f>
        <v>#REF!</v>
      </c>
    </row>
    <row r="366" ht="12.75">
      <c r="H366" s="448" t="e">
        <f>#REF!/8</f>
        <v>#REF!</v>
      </c>
    </row>
    <row r="367" ht="12.75">
      <c r="H367" s="448" t="e">
        <f>#REF!/8</f>
        <v>#REF!</v>
      </c>
    </row>
    <row r="368" ht="12.75">
      <c r="H368" s="448" t="e">
        <f>#REF!/8</f>
        <v>#REF!</v>
      </c>
    </row>
    <row r="369" ht="12.75">
      <c r="H369" s="448" t="e">
        <f>#REF!/8</f>
        <v>#REF!</v>
      </c>
    </row>
    <row r="370" ht="12.75">
      <c r="H370" s="448" t="e">
        <f>#REF!/8</f>
        <v>#REF!</v>
      </c>
    </row>
    <row r="371" ht="12.75">
      <c r="H371" s="448" t="e">
        <f>#REF!/8</f>
        <v>#REF!</v>
      </c>
    </row>
    <row r="372" ht="12.75">
      <c r="H372" s="448" t="e">
        <f>#REF!/8</f>
        <v>#REF!</v>
      </c>
    </row>
    <row r="373" ht="12.75">
      <c r="H373" s="448" t="e">
        <f>#REF!/8</f>
        <v>#REF!</v>
      </c>
    </row>
    <row r="374" ht="12.75">
      <c r="H374" s="448" t="e">
        <f>#REF!/8</f>
        <v>#REF!</v>
      </c>
    </row>
    <row r="375" ht="12.75">
      <c r="H375" s="448" t="e">
        <f>#REF!/8</f>
        <v>#REF!</v>
      </c>
    </row>
    <row r="376" ht="12.75">
      <c r="H376" s="448" t="e">
        <f>#REF!/8</f>
        <v>#REF!</v>
      </c>
    </row>
    <row r="377" ht="12.75">
      <c r="H377" s="448" t="e">
        <f>#REF!/8</f>
        <v>#REF!</v>
      </c>
    </row>
    <row r="378" ht="12.75">
      <c r="H378" s="448" t="e">
        <f>#REF!/8</f>
        <v>#REF!</v>
      </c>
    </row>
    <row r="379" ht="12.75">
      <c r="H379" s="448" t="e">
        <f>#REF!/8</f>
        <v>#REF!</v>
      </c>
    </row>
    <row r="380" ht="12.75">
      <c r="H380" s="448" t="e">
        <f>#REF!/8</f>
        <v>#REF!</v>
      </c>
    </row>
    <row r="381" ht="12.75">
      <c r="H381" s="448" t="e">
        <f>#REF!/8</f>
        <v>#REF!</v>
      </c>
    </row>
    <row r="382" ht="12.75">
      <c r="H382" s="448" t="e">
        <f>#REF!/8</f>
        <v>#REF!</v>
      </c>
    </row>
    <row r="383" ht="12.75">
      <c r="H383" s="448" t="e">
        <f>#REF!/8</f>
        <v>#REF!</v>
      </c>
    </row>
    <row r="384" ht="12.75">
      <c r="H384" s="448" t="e">
        <f>#REF!/8</f>
        <v>#REF!</v>
      </c>
    </row>
    <row r="385" ht="12.75">
      <c r="H385" s="448" t="e">
        <f>#REF!/8</f>
        <v>#REF!</v>
      </c>
    </row>
    <row r="386" ht="12.75">
      <c r="H386" s="448" t="e">
        <f>#REF!/8</f>
        <v>#REF!</v>
      </c>
    </row>
    <row r="387" ht="12.75">
      <c r="H387" s="448" t="e">
        <f>#REF!/8</f>
        <v>#REF!</v>
      </c>
    </row>
    <row r="388" ht="12.75">
      <c r="H388" s="448" t="e">
        <f>#REF!/8</f>
        <v>#REF!</v>
      </c>
    </row>
    <row r="389" ht="12.75">
      <c r="H389" s="448" t="e">
        <f>#REF!/8</f>
        <v>#REF!</v>
      </c>
    </row>
    <row r="390" ht="12.75">
      <c r="H390" s="448" t="e">
        <f>#REF!/8</f>
        <v>#REF!</v>
      </c>
    </row>
    <row r="391" ht="12.75">
      <c r="H391" s="448" t="e">
        <f>#REF!/8</f>
        <v>#REF!</v>
      </c>
    </row>
    <row r="392" ht="12.75">
      <c r="H392" s="448" t="e">
        <f>#REF!/8</f>
        <v>#REF!</v>
      </c>
    </row>
    <row r="393" ht="12.75">
      <c r="H393" s="448" t="e">
        <f>#REF!/8</f>
        <v>#REF!</v>
      </c>
    </row>
    <row r="394" ht="12.75">
      <c r="H394" s="448" t="e">
        <f>#REF!/8</f>
        <v>#REF!</v>
      </c>
    </row>
    <row r="395" ht="12.75">
      <c r="H395" s="448" t="e">
        <f>#REF!/8</f>
        <v>#REF!</v>
      </c>
    </row>
    <row r="396" ht="12.75">
      <c r="H396" s="448" t="e">
        <f>#REF!/8</f>
        <v>#REF!</v>
      </c>
    </row>
    <row r="397" ht="12.75">
      <c r="H397" s="448" t="e">
        <f>#REF!/8</f>
        <v>#REF!</v>
      </c>
    </row>
    <row r="398" ht="12.75">
      <c r="H398" s="448" t="e">
        <f>#REF!/8</f>
        <v>#REF!</v>
      </c>
    </row>
    <row r="399" ht="12.75">
      <c r="H399" s="448" t="e">
        <f>#REF!/8</f>
        <v>#REF!</v>
      </c>
    </row>
    <row r="400" ht="12.75">
      <c r="H400" s="448" t="e">
        <f>#REF!/8</f>
        <v>#REF!</v>
      </c>
    </row>
    <row r="401" ht="12.75">
      <c r="H401" s="448" t="e">
        <f>#REF!/8</f>
        <v>#REF!</v>
      </c>
    </row>
    <row r="402" ht="12.75">
      <c r="H402" s="448" t="e">
        <f>#REF!/8</f>
        <v>#REF!</v>
      </c>
    </row>
    <row r="403" ht="12.75">
      <c r="H403" s="448" t="e">
        <f>#REF!/8</f>
        <v>#REF!</v>
      </c>
    </row>
    <row r="404" ht="12.75">
      <c r="H404" s="448" t="e">
        <f>#REF!/8</f>
        <v>#REF!</v>
      </c>
    </row>
    <row r="405" ht="12.75">
      <c r="H405" s="448" t="e">
        <f>#REF!/8</f>
        <v>#REF!</v>
      </c>
    </row>
    <row r="406" ht="12.75">
      <c r="H406" s="448" t="e">
        <f>#REF!/8</f>
        <v>#REF!</v>
      </c>
    </row>
    <row r="407" ht="12.75">
      <c r="H407" s="448" t="e">
        <f>#REF!/8</f>
        <v>#REF!</v>
      </c>
    </row>
    <row r="408" ht="12.75">
      <c r="H408" s="448" t="e">
        <f>#REF!/8</f>
        <v>#REF!</v>
      </c>
    </row>
    <row r="409" ht="12.75">
      <c r="H409" s="448" t="e">
        <f>#REF!/8</f>
        <v>#REF!</v>
      </c>
    </row>
    <row r="410" ht="12.75">
      <c r="H410" s="448" t="e">
        <f>#REF!/8</f>
        <v>#REF!</v>
      </c>
    </row>
    <row r="411" ht="12.75">
      <c r="H411" s="448" t="e">
        <f>#REF!/8</f>
        <v>#REF!</v>
      </c>
    </row>
    <row r="412" ht="12.75">
      <c r="H412" s="448" t="e">
        <f>#REF!/8</f>
        <v>#REF!</v>
      </c>
    </row>
    <row r="413" ht="12.75">
      <c r="H413" s="448" t="e">
        <f>#REF!/8</f>
        <v>#REF!</v>
      </c>
    </row>
    <row r="414" ht="12.75">
      <c r="H414" s="448" t="e">
        <f>#REF!/8</f>
        <v>#REF!</v>
      </c>
    </row>
    <row r="415" ht="12.75">
      <c r="H415" s="448" t="e">
        <f>#REF!/8</f>
        <v>#REF!</v>
      </c>
    </row>
    <row r="416" ht="12.75">
      <c r="H416" s="448" t="e">
        <f>#REF!/8</f>
        <v>#REF!</v>
      </c>
    </row>
    <row r="417" ht="12.75">
      <c r="H417" s="448" t="e">
        <f>#REF!/8</f>
        <v>#REF!</v>
      </c>
    </row>
    <row r="418" ht="12.75">
      <c r="H418" s="448" t="e">
        <f>#REF!/8</f>
        <v>#REF!</v>
      </c>
    </row>
    <row r="419" ht="12.75">
      <c r="H419" s="448" t="e">
        <f>#REF!/8</f>
        <v>#REF!</v>
      </c>
    </row>
    <row r="420" ht="12.75">
      <c r="H420" s="448" t="e">
        <f>#REF!/8</f>
        <v>#REF!</v>
      </c>
    </row>
    <row r="421" ht="12.75">
      <c r="H421" s="448" t="e">
        <f>#REF!/8</f>
        <v>#REF!</v>
      </c>
    </row>
    <row r="422" ht="12.75">
      <c r="H422" s="448" t="e">
        <f>#REF!/8</f>
        <v>#REF!</v>
      </c>
    </row>
    <row r="423" ht="12.75">
      <c r="H423" s="448" t="e">
        <f>#REF!/8</f>
        <v>#REF!</v>
      </c>
    </row>
    <row r="424" ht="12.75">
      <c r="H424" s="448" t="e">
        <f>#REF!/8</f>
        <v>#REF!</v>
      </c>
    </row>
    <row r="425" ht="12.75">
      <c r="H425" s="448" t="e">
        <f>#REF!/8</f>
        <v>#REF!</v>
      </c>
    </row>
    <row r="426" ht="12.75">
      <c r="H426" s="448" t="e">
        <f>#REF!/8</f>
        <v>#REF!</v>
      </c>
    </row>
    <row r="427" ht="12.75">
      <c r="H427" s="448" t="e">
        <f>#REF!/8</f>
        <v>#REF!</v>
      </c>
    </row>
    <row r="428" ht="12.75">
      <c r="H428" s="448" t="e">
        <f>#REF!/8</f>
        <v>#REF!</v>
      </c>
    </row>
    <row r="429" ht="12.75">
      <c r="H429" s="448" t="e">
        <f>#REF!/8</f>
        <v>#REF!</v>
      </c>
    </row>
    <row r="430" ht="12.75">
      <c r="H430" s="448" t="e">
        <f>#REF!/8</f>
        <v>#REF!</v>
      </c>
    </row>
    <row r="431" ht="12.75">
      <c r="H431" s="448" t="e">
        <f>#REF!/8</f>
        <v>#REF!</v>
      </c>
    </row>
    <row r="432" ht="12.75">
      <c r="H432" s="448" t="e">
        <f>#REF!/8</f>
        <v>#REF!</v>
      </c>
    </row>
    <row r="433" ht="12.75">
      <c r="H433" s="448" t="e">
        <f>#REF!/8</f>
        <v>#REF!</v>
      </c>
    </row>
    <row r="434" ht="12.75">
      <c r="H434" s="448" t="e">
        <f>#REF!/8</f>
        <v>#REF!</v>
      </c>
    </row>
    <row r="435" ht="12.75">
      <c r="H435" s="448" t="e">
        <f>#REF!/8</f>
        <v>#REF!</v>
      </c>
    </row>
    <row r="436" ht="12.75">
      <c r="H436" s="448" t="e">
        <f>#REF!/8</f>
        <v>#REF!</v>
      </c>
    </row>
    <row r="437" ht="12.75">
      <c r="H437" s="448" t="e">
        <f>#REF!/8</f>
        <v>#REF!</v>
      </c>
    </row>
    <row r="438" ht="12.75">
      <c r="H438" s="448" t="e">
        <f>#REF!/8</f>
        <v>#REF!</v>
      </c>
    </row>
    <row r="439" ht="12.75">
      <c r="H439" s="448" t="e">
        <f>#REF!/8</f>
        <v>#REF!</v>
      </c>
    </row>
    <row r="440" ht="12.75">
      <c r="H440" s="448" t="e">
        <f>#REF!/8</f>
        <v>#REF!</v>
      </c>
    </row>
    <row r="441" ht="12.75">
      <c r="H441" s="448" t="e">
        <f>#REF!/8</f>
        <v>#REF!</v>
      </c>
    </row>
    <row r="442" ht="12.75">
      <c r="H442" s="448" t="e">
        <f>#REF!/8</f>
        <v>#REF!</v>
      </c>
    </row>
    <row r="443" ht="12.75">
      <c r="H443" s="448" t="e">
        <f>#REF!/8</f>
        <v>#REF!</v>
      </c>
    </row>
    <row r="444" ht="12.75">
      <c r="H444" s="448" t="e">
        <f>#REF!/8</f>
        <v>#REF!</v>
      </c>
    </row>
    <row r="445" ht="12.75">
      <c r="H445" s="448" t="e">
        <f>#REF!/8</f>
        <v>#REF!</v>
      </c>
    </row>
    <row r="446" ht="12.75">
      <c r="H446" s="448" t="e">
        <f>#REF!/8</f>
        <v>#REF!</v>
      </c>
    </row>
    <row r="447" ht="12.75">
      <c r="H447" s="448" t="e">
        <f>#REF!/8</f>
        <v>#REF!</v>
      </c>
    </row>
    <row r="448" ht="12.75">
      <c r="H448" s="448" t="e">
        <f>#REF!/8</f>
        <v>#REF!</v>
      </c>
    </row>
    <row r="449" ht="12.75">
      <c r="H449" s="448" t="e">
        <f>#REF!/8</f>
        <v>#REF!</v>
      </c>
    </row>
    <row r="450" ht="12.75">
      <c r="H450" s="448" t="e">
        <f>#REF!/8</f>
        <v>#REF!</v>
      </c>
    </row>
    <row r="451" ht="12.75">
      <c r="H451" s="448" t="e">
        <f>#REF!/8</f>
        <v>#REF!</v>
      </c>
    </row>
    <row r="452" ht="12.75">
      <c r="H452" s="448" t="e">
        <f>#REF!/8</f>
        <v>#REF!</v>
      </c>
    </row>
    <row r="453" ht="12.75">
      <c r="H453" s="448" t="e">
        <f>#REF!/8</f>
        <v>#REF!</v>
      </c>
    </row>
    <row r="454" ht="12.75">
      <c r="H454" s="448" t="e">
        <f>#REF!/8</f>
        <v>#REF!</v>
      </c>
    </row>
    <row r="455" ht="12.75">
      <c r="H455" s="448" t="e">
        <f>#REF!/8</f>
        <v>#REF!</v>
      </c>
    </row>
    <row r="456" ht="12.75">
      <c r="H456" s="448" t="e">
        <f>#REF!/8</f>
        <v>#REF!</v>
      </c>
    </row>
    <row r="457" ht="12.75">
      <c r="H457" s="448" t="e">
        <f>#REF!/8</f>
        <v>#REF!</v>
      </c>
    </row>
    <row r="458" ht="12.75">
      <c r="H458" s="448" t="e">
        <f>#REF!/8</f>
        <v>#REF!</v>
      </c>
    </row>
    <row r="459" ht="12.75">
      <c r="H459" s="448" t="e">
        <f>#REF!/8</f>
        <v>#REF!</v>
      </c>
    </row>
    <row r="460" ht="12.75">
      <c r="H460" s="448" t="e">
        <f>#REF!/8</f>
        <v>#REF!</v>
      </c>
    </row>
    <row r="461" ht="12.75">
      <c r="H461" s="448" t="e">
        <f>#REF!/8</f>
        <v>#REF!</v>
      </c>
    </row>
    <row r="462" ht="12.75">
      <c r="H462" s="448" t="e">
        <f>#REF!/8</f>
        <v>#REF!</v>
      </c>
    </row>
    <row r="463" ht="12.75">
      <c r="H463" s="448" t="e">
        <f>#REF!/8</f>
        <v>#REF!</v>
      </c>
    </row>
    <row r="464" ht="12.75">
      <c r="H464" s="448" t="e">
        <f>#REF!/8</f>
        <v>#REF!</v>
      </c>
    </row>
    <row r="465" ht="12.75">
      <c r="H465" s="448" t="e">
        <f>#REF!/8</f>
        <v>#REF!</v>
      </c>
    </row>
    <row r="466" ht="12.75">
      <c r="H466" s="448" t="e">
        <f>#REF!/8</f>
        <v>#REF!</v>
      </c>
    </row>
    <row r="467" ht="12.75">
      <c r="H467" s="448" t="e">
        <f>#REF!/8</f>
        <v>#REF!</v>
      </c>
    </row>
    <row r="468" ht="12.75">
      <c r="H468" s="448" t="e">
        <f>#REF!/8</f>
        <v>#REF!</v>
      </c>
    </row>
    <row r="469" ht="12.75">
      <c r="H469" s="448" t="e">
        <f>#REF!/8</f>
        <v>#REF!</v>
      </c>
    </row>
    <row r="470" ht="12.75">
      <c r="H470" s="448" t="e">
        <f>#REF!/8</f>
        <v>#REF!</v>
      </c>
    </row>
    <row r="471" ht="12.75">
      <c r="H471" s="448" t="e">
        <f>#REF!/8</f>
        <v>#REF!</v>
      </c>
    </row>
    <row r="472" ht="12.75">
      <c r="H472" s="448" t="e">
        <f>#REF!/8</f>
        <v>#REF!</v>
      </c>
    </row>
    <row r="473" ht="12.75">
      <c r="H473" s="448" t="e">
        <f>#REF!/8</f>
        <v>#REF!</v>
      </c>
    </row>
    <row r="474" ht="12.75">
      <c r="H474" s="448" t="e">
        <f>#REF!/8</f>
        <v>#REF!</v>
      </c>
    </row>
    <row r="475" ht="12.75">
      <c r="H475" s="448" t="e">
        <f>#REF!/8</f>
        <v>#REF!</v>
      </c>
    </row>
    <row r="476" ht="12.75">
      <c r="H476" s="448" t="e">
        <f>#REF!/8</f>
        <v>#REF!</v>
      </c>
    </row>
    <row r="477" ht="12.75">
      <c r="H477" s="448" t="e">
        <f>#REF!/8</f>
        <v>#REF!</v>
      </c>
    </row>
    <row r="478" ht="12.75">
      <c r="H478" s="448" t="e">
        <f>#REF!/8</f>
        <v>#REF!</v>
      </c>
    </row>
    <row r="479" ht="12.75">
      <c r="H479" s="448" t="e">
        <f>#REF!/8</f>
        <v>#REF!</v>
      </c>
    </row>
    <row r="480" ht="12.75">
      <c r="H480" s="448" t="e">
        <f>#REF!/8</f>
        <v>#REF!</v>
      </c>
    </row>
    <row r="481" ht="12.75">
      <c r="H481" s="448" t="e">
        <f>#REF!/8</f>
        <v>#REF!</v>
      </c>
    </row>
    <row r="482" ht="12.75">
      <c r="H482" s="448" t="e">
        <f>#REF!/8</f>
        <v>#REF!</v>
      </c>
    </row>
    <row r="483" ht="12.75">
      <c r="H483" s="448" t="e">
        <f>#REF!/8</f>
        <v>#REF!</v>
      </c>
    </row>
    <row r="484" ht="12.75">
      <c r="H484" s="448" t="e">
        <f>#REF!/8</f>
        <v>#REF!</v>
      </c>
    </row>
    <row r="485" ht="12.75">
      <c r="H485" s="448" t="e">
        <f>#REF!/8</f>
        <v>#REF!</v>
      </c>
    </row>
    <row r="486" ht="12.75">
      <c r="H486" s="448" t="e">
        <f>#REF!/8</f>
        <v>#REF!</v>
      </c>
    </row>
    <row r="487" ht="12.75">
      <c r="H487" s="448" t="e">
        <f>#REF!/8</f>
        <v>#REF!</v>
      </c>
    </row>
    <row r="488" ht="12.75">
      <c r="H488" s="448" t="e">
        <f>#REF!/8</f>
        <v>#REF!</v>
      </c>
    </row>
    <row r="489" ht="12.75">
      <c r="H489" s="448" t="e">
        <f>#REF!/8</f>
        <v>#REF!</v>
      </c>
    </row>
    <row r="490" ht="12.75">
      <c r="H490" s="448" t="e">
        <f>#REF!/8</f>
        <v>#REF!</v>
      </c>
    </row>
    <row r="491" ht="12.75">
      <c r="H491" s="448" t="e">
        <f>#REF!/8</f>
        <v>#REF!</v>
      </c>
    </row>
  </sheetData>
  <hyperlinks>
    <hyperlink ref="CO41" r:id="rId1" display="perry.finney@verizon.net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fischetti</dc:creator>
  <cp:keywords/>
  <dc:description/>
  <cp:lastModifiedBy>workman</cp:lastModifiedBy>
  <cp:lastPrinted>2007-03-05T20:32:22Z</cp:lastPrinted>
  <dcterms:created xsi:type="dcterms:W3CDTF">2007-01-09T15:48:13Z</dcterms:created>
  <dcterms:modified xsi:type="dcterms:W3CDTF">2007-04-11T21:17:52Z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-246372419</vt:i4>
  </property>
  <property fmtid="{D5CDD505-2E9C-101B-9397-08002B2CF9AE}" pid="3" name="_NewReviewCycle">
    <vt:lpwstr/>
  </property>
  <property fmtid="{D5CDD505-2E9C-101B-9397-08002B2CF9AE}" pid="4" name="_EmailSubject">
    <vt:lpwstr>spreadsheets</vt:lpwstr>
  </property>
  <property fmtid="{D5CDD505-2E9C-101B-9397-08002B2CF9AE}" pid="5" name="_AuthorEmail">
    <vt:lpwstr>Workman@DCCC.ORG</vt:lpwstr>
  </property>
  <property fmtid="{D5CDD505-2E9C-101B-9397-08002B2CF9AE}" pid="6" name="_AuthorEmailDisplayName">
    <vt:lpwstr>Brigette Workman</vt:lpwstr>
  </property>
  <property fmtid="{D5CDD505-2E9C-101B-9397-08002B2CF9AE}" pid="7" name="_PreviousAdHocReviewCycleID">
    <vt:i4>-620230671</vt:i4>
  </property>
</Properties>
</file>